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155" tabRatio="741" activeTab="1"/>
  </bookViews>
  <sheets>
    <sheet name="Regionwise March 2019" sheetId="1" r:id="rId1"/>
    <sheet name="Statewise March 2019" sheetId="3" r:id="rId2"/>
  </sheets>
  <definedNames>
    <definedName name="_xlnm.Print_Area" localSheetId="0">'Regionwise March 2019'!$A$1:$G$91</definedName>
    <definedName name="_xlnm.Print_Area" localSheetId="1">'Statewise March 2019'!$A$1:$AN$90</definedName>
    <definedName name="_xlnm.Print_Titles" localSheetId="1">'Statewise March 2019'!$3:$4</definedName>
  </definedNames>
  <calcPr calcId="152511"/>
</workbook>
</file>

<file path=xl/calcChain.xml><?xml version="1.0" encoding="utf-8"?>
<calcChain xmlns="http://schemas.openxmlformats.org/spreadsheetml/2006/main">
  <c r="AN88" i="3" l="1"/>
  <c r="AN82" i="3"/>
  <c r="AN83" i="3"/>
  <c r="AN84" i="3"/>
  <c r="AN85" i="3"/>
  <c r="AN86" i="3"/>
  <c r="AN87" i="3"/>
  <c r="AN81" i="3"/>
  <c r="G69" i="1" l="1"/>
  <c r="AN29" i="3" l="1"/>
  <c r="G83" i="1"/>
  <c r="G84" i="1"/>
  <c r="G85" i="1"/>
  <c r="G86" i="1"/>
  <c r="G87" i="1"/>
  <c r="G88" i="1"/>
  <c r="G89" i="1"/>
  <c r="G82" i="1"/>
  <c r="G71" i="1"/>
  <c r="G72" i="1"/>
  <c r="G73" i="1"/>
  <c r="G74" i="1"/>
  <c r="G75" i="1"/>
  <c r="G76" i="1"/>
  <c r="G77" i="1"/>
  <c r="G78" i="1"/>
  <c r="G70" i="1"/>
  <c r="G61" i="1"/>
  <c r="G62" i="1"/>
  <c r="G63" i="1"/>
  <c r="G64" i="1"/>
  <c r="G65" i="1"/>
  <c r="G66" i="1"/>
  <c r="G60" i="1"/>
  <c r="G54" i="1"/>
  <c r="G55" i="1"/>
  <c r="G56" i="1"/>
  <c r="G57" i="1"/>
  <c r="G53" i="1"/>
  <c r="G31" i="1" l="1"/>
  <c r="G32" i="1"/>
  <c r="G33" i="1"/>
  <c r="G34" i="1"/>
  <c r="G35" i="1"/>
  <c r="G36" i="1"/>
  <c r="G37" i="1"/>
  <c r="G39" i="1"/>
  <c r="G38" i="1"/>
  <c r="G40" i="1"/>
  <c r="G41" i="1"/>
  <c r="G42" i="1"/>
  <c r="G43" i="1"/>
  <c r="G44" i="1"/>
  <c r="G45" i="1"/>
  <c r="G46" i="1"/>
  <c r="G47" i="1"/>
  <c r="G48" i="1"/>
  <c r="G49" i="1"/>
  <c r="G50" i="1"/>
  <c r="G30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8" i="1"/>
  <c r="AN23" i="3" l="1"/>
  <c r="D28" i="1" l="1"/>
  <c r="E28" i="1"/>
  <c r="F28" i="1"/>
  <c r="C28" i="1"/>
  <c r="G28" i="1" l="1"/>
  <c r="AN25" i="3"/>
  <c r="C51" i="1" l="1"/>
  <c r="D51" i="1"/>
  <c r="E51" i="1"/>
  <c r="F51" i="1"/>
  <c r="G51" i="1" l="1"/>
  <c r="AN59" i="3"/>
  <c r="AN38" i="3" l="1"/>
  <c r="AN73" i="3" l="1"/>
  <c r="AN69" i="3" l="1"/>
  <c r="AN70" i="3"/>
  <c r="AN71" i="3"/>
  <c r="AN72" i="3"/>
  <c r="AN74" i="3"/>
  <c r="AN75" i="3"/>
  <c r="AN76" i="3"/>
  <c r="AN77" i="3"/>
  <c r="AN68" i="3"/>
  <c r="AN60" i="3"/>
  <c r="AN61" i="3"/>
  <c r="AN62" i="3"/>
  <c r="AN63" i="3"/>
  <c r="AN64" i="3"/>
  <c r="AN65" i="3"/>
  <c r="D50" i="3" l="1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C50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C78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C66" i="3"/>
  <c r="D67" i="1"/>
  <c r="E67" i="1"/>
  <c r="F67" i="1"/>
  <c r="C67" i="1"/>
  <c r="D79" i="1"/>
  <c r="E79" i="1"/>
  <c r="F79" i="1"/>
  <c r="G79" i="1"/>
  <c r="C79" i="1"/>
  <c r="G67" i="1" l="1"/>
  <c r="AN44" i="3"/>
  <c r="AN53" i="3" l="1"/>
  <c r="AN54" i="3"/>
  <c r="AN55" i="3"/>
  <c r="AN56" i="3"/>
  <c r="AN30" i="3"/>
  <c r="AN31" i="3"/>
  <c r="AN32" i="3"/>
  <c r="AN33" i="3"/>
  <c r="AN34" i="3"/>
  <c r="AN35" i="3"/>
  <c r="AN36" i="3"/>
  <c r="AN37" i="3"/>
  <c r="AN39" i="3"/>
  <c r="AN40" i="3"/>
  <c r="AN41" i="3"/>
  <c r="AN42" i="3"/>
  <c r="AN43" i="3"/>
  <c r="AN45" i="3"/>
  <c r="AN46" i="3"/>
  <c r="AN47" i="3"/>
  <c r="AN48" i="3"/>
  <c r="AN49" i="3"/>
  <c r="AN50" i="3" l="1"/>
  <c r="AN7" i="3" l="1"/>
  <c r="D58" i="1" l="1"/>
  <c r="E58" i="1"/>
  <c r="F58" i="1"/>
  <c r="C58" i="1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C57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C89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C27" i="3"/>
  <c r="D90" i="1"/>
  <c r="E90" i="1"/>
  <c r="F90" i="1"/>
  <c r="C90" i="1"/>
  <c r="G58" i="1" l="1"/>
  <c r="F79" i="3"/>
  <c r="E80" i="1"/>
  <c r="D80" i="1"/>
  <c r="C80" i="1"/>
  <c r="F80" i="1"/>
  <c r="C79" i="3"/>
  <c r="AB79" i="3"/>
  <c r="P79" i="3"/>
  <c r="H79" i="3"/>
  <c r="AM79" i="3"/>
  <c r="AI79" i="3"/>
  <c r="AE79" i="3"/>
  <c r="AA79" i="3"/>
  <c r="W79" i="3"/>
  <c r="S79" i="3"/>
  <c r="O79" i="3"/>
  <c r="K79" i="3"/>
  <c r="G79" i="3"/>
  <c r="AF79" i="3"/>
  <c r="T79" i="3"/>
  <c r="L79" i="3"/>
  <c r="AL79" i="3"/>
  <c r="AD79" i="3"/>
  <c r="V79" i="3"/>
  <c r="N79" i="3"/>
  <c r="J79" i="3"/>
  <c r="AJ79" i="3"/>
  <c r="X79" i="3"/>
  <c r="D79" i="3"/>
  <c r="AH79" i="3"/>
  <c r="Z79" i="3"/>
  <c r="R79" i="3"/>
  <c r="AK79" i="3"/>
  <c r="AG79" i="3"/>
  <c r="AC79" i="3"/>
  <c r="Y79" i="3"/>
  <c r="U79" i="3"/>
  <c r="Q79" i="3"/>
  <c r="M79" i="3"/>
  <c r="I79" i="3"/>
  <c r="E79" i="3"/>
  <c r="E90" i="3" l="1"/>
  <c r="U90" i="3"/>
  <c r="AC90" i="3"/>
  <c r="AK90" i="3"/>
  <c r="D90" i="3"/>
  <c r="AJ90" i="3"/>
  <c r="N90" i="3"/>
  <c r="AD90" i="3"/>
  <c r="L90" i="3"/>
  <c r="AF90" i="3"/>
  <c r="K90" i="3"/>
  <c r="S90" i="3"/>
  <c r="AA90" i="3"/>
  <c r="AI90" i="3"/>
  <c r="H90" i="3"/>
  <c r="AB90" i="3"/>
  <c r="F90" i="3"/>
  <c r="M90" i="3"/>
  <c r="Z90" i="3"/>
  <c r="I90" i="3"/>
  <c r="Q90" i="3"/>
  <c r="Y90" i="3"/>
  <c r="AG90" i="3"/>
  <c r="R90" i="3"/>
  <c r="AH90" i="3"/>
  <c r="X90" i="3"/>
  <c r="J90" i="3"/>
  <c r="V90" i="3"/>
  <c r="AL90" i="3"/>
  <c r="T90" i="3"/>
  <c r="G90" i="3"/>
  <c r="O90" i="3"/>
  <c r="W90" i="3"/>
  <c r="AE90" i="3"/>
  <c r="AM90" i="3"/>
  <c r="P90" i="3"/>
  <c r="C90" i="3"/>
  <c r="C91" i="1"/>
  <c r="E91" i="1"/>
  <c r="F91" i="1"/>
  <c r="D91" i="1"/>
  <c r="AN52" i="3" l="1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4" i="3"/>
  <c r="AN26" i="3"/>
  <c r="AN27" i="3" l="1"/>
  <c r="AN57" i="3"/>
  <c r="AN89" i="3"/>
  <c r="AN79" i="3" l="1"/>
  <c r="G90" i="1"/>
  <c r="AN90" i="3" l="1"/>
  <c r="G80" i="1" l="1"/>
  <c r="G91" i="1" l="1"/>
</calcChain>
</file>

<file path=xl/sharedStrings.xml><?xml version="1.0" encoding="utf-8"?>
<sst xmlns="http://schemas.openxmlformats.org/spreadsheetml/2006/main" count="221" uniqueCount="134">
  <si>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</si>
  <si>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</si>
  <si>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</si>
  <si>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</si>
  <si>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</si>
  <si>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</si>
  <si>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</si>
  <si>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</si>
  <si>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</si>
  <si>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</si>
  <si>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</si>
  <si>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</si>
  <si>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</si>
  <si>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</si>
  <si>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</si>
  <si>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</si>
  <si>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</si>
  <si>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</si>
  <si>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</si>
  <si>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</si>
  <si>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</si>
  <si>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</si>
  <si>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 Bank</t>
  </si>
  <si>
    <t>UCO Bank</t>
  </si>
  <si>
    <t>Union  Bank of India</t>
  </si>
  <si>
    <t>United  Bank of India</t>
  </si>
  <si>
    <t>Vijaya  Bank</t>
  </si>
  <si>
    <t>IDBI Bank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</si>
  <si>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</si>
  <si>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</si>
  <si>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</si>
  <si>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</si>
  <si>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</si>
  <si>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</si>
  <si>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</si>
  <si>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Dhanalaxmi Bank Ltd.</t>
  </si>
  <si>
    <t>Federal Bank Limited</t>
  </si>
  <si>
    <t>HDFC  Bank Ltd.</t>
  </si>
  <si>
    <t>ICICI Bank Ltd.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</si>
  <si>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</si>
  <si>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</si>
  <si>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</si>
  <si>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</si>
  <si>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</si>
  <si>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</si>
  <si>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</si>
  <si>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</si>
  <si>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</si>
  <si>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</si>
  <si>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</si>
  <si>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</si>
  <si>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</si>
  <si>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Deutsche Bank</t>
  </si>
  <si>
    <t>HSBC</t>
  </si>
  <si>
    <t>Standard Chartered Bank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</si>
  <si>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</si>
  <si>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</si>
  <si>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</si>
  <si>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</si>
  <si>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</si>
  <si>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</si>
  <si>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</si>
  <si>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</si>
  <si>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</si>
  <si>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SREI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</si>
  <si>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</si>
  <si>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</si>
  <si>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</si>
  <si>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</si>
  <si>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</si>
  <si>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</si>
  <si>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</si>
  <si>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</si>
  <si>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</si>
  <si>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</si>
  <si>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</si>
  <si>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</si>
  <si>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</si>
  <si>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</si>
  <si>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</si>
  <si>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</si>
  <si>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</si>
  <si>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</si>
  <si>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</si>
  <si>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</si>
  <si>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</si>
  <si>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</si>
  <si>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</si>
  <si>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</si>
  <si>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</si>
  <si>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</si>
  <si>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</si>
  <si>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</si>
  <si>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</si>
  <si>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</si>
  <si>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</si>
  <si>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</si>
  <si>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</si>
  <si>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</si>
  <si>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</si>
  <si>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</si>
  <si>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</si>
  <si>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</si>
  <si>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</si>
  <si>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</si>
  <si>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</si>
  <si>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</si>
  <si>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</si>
  <si>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</si>
  <si>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</si>
  <si>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Annexure-I</t>
  </si>
  <si>
    <t>Payment Banks</t>
  </si>
  <si>
    <t>Small Finance Banks</t>
  </si>
  <si>
    <t>DBS Bank Ltd.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</si>
  <si>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</si>
  <si>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</si>
  <si>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</si>
  <si>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</si>
  <si>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</si>
  <si>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</si>
  <si>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</si>
  <si>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</si>
  <si>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</si>
  <si>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</si>
  <si>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</si>
  <si>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</si>
  <si>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</si>
  <si>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</si>
  <si>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</si>
  <si>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</si>
  <si>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</si>
  <si>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DCB Bank Ltd</t>
  </si>
  <si>
    <t>Regionwise deployment of ATMs for the quarter ended March, 2019</t>
  </si>
  <si>
    <t>State Wise Deployment of ATMs for the quarter ended March-2019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</si>
</sst>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[$-14009]#,##0;\-#,##0"/>
    <numFmt numFmtId="166" formatCode="_-* #,##0.00_-;\-* #,##0.00_-;_-* &quot;-&quot;??_-;_-@_-"/>
    <numFmt numFmtId="167" formatCode="0;0;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1">
    <xf numFmtId="0" fontId="0" fillId="0" borderId="0"/>
    <xf numFmtId="0" fontId="3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8" fillId="0" borderId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4" fillId="6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4" fillId="7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14" fillId="1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14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7" fillId="9" borderId="0" applyNumberFormat="0" applyBorder="0" applyAlignment="0" applyProtection="0"/>
    <xf numFmtId="0" fontId="21" fillId="24" borderId="0" applyNumberFormat="0" applyBorder="0" applyAlignment="0" applyProtection="0"/>
    <xf numFmtId="0" fontId="17" fillId="11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7" fillId="12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30" borderId="0" applyNumberFormat="0" applyBorder="0" applyAlignment="0" applyProtection="0"/>
    <xf numFmtId="0" fontId="22" fillId="14" borderId="0" applyNumberFormat="0" applyBorder="0" applyAlignment="0" applyProtection="0"/>
    <xf numFmtId="0" fontId="23" fillId="31" borderId="12" applyNumberFormat="0" applyAlignment="0" applyProtection="0"/>
    <xf numFmtId="0" fontId="24" fillId="32" borderId="1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8" borderId="12" applyNumberFormat="0" applyAlignment="0" applyProtection="0"/>
    <xf numFmtId="0" fontId="32" fillId="0" borderId="17" applyNumberFormat="0" applyFill="0" applyAlignment="0" applyProtection="0"/>
    <xf numFmtId="0" fontId="33" fillId="3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7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7" fillId="0" borderId="0"/>
    <xf numFmtId="0" fontId="14" fillId="0" borderId="0"/>
    <xf numFmtId="0" fontId="20" fillId="0" borderId="0"/>
    <xf numFmtId="0" fontId="20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18" applyNumberFormat="0" applyFont="0" applyAlignment="0" applyProtection="0"/>
    <xf numFmtId="0" fontId="20" fillId="4" borderId="11" applyNumberFormat="0" applyFont="0" applyAlignment="0" applyProtection="0"/>
    <xf numFmtId="0" fontId="20" fillId="4" borderId="11" applyNumberFormat="0" applyFont="0" applyAlignment="0" applyProtection="0"/>
    <xf numFmtId="0" fontId="20" fillId="4" borderId="11" applyNumberFormat="0" applyFont="0" applyAlignment="0" applyProtection="0"/>
    <xf numFmtId="0" fontId="20" fillId="4" borderId="11" applyNumberFormat="0" applyFont="0" applyAlignment="0" applyProtection="0"/>
    <xf numFmtId="0" fontId="3" fillId="34" borderId="18" applyNumberFormat="0" applyFont="0" applyAlignment="0" applyProtection="0"/>
    <xf numFmtId="0" fontId="20" fillId="4" borderId="11" applyNumberFormat="0" applyFont="0" applyAlignment="0" applyProtection="0"/>
    <xf numFmtId="0" fontId="20" fillId="4" borderId="11" applyNumberFormat="0" applyFont="0" applyAlignment="0" applyProtection="0"/>
    <xf numFmtId="0" fontId="34" fillId="31" borderId="19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0" fillId="2" borderId="3" xfId="0" applyFont="1" applyFill="1" applyBorder="1" applyAlignment="1"/>
    <xf numFmtId="0" fontId="0" fillId="2" borderId="4" xfId="0" applyFont="1" applyFill="1" applyBorder="1"/>
    <xf numFmtId="0" fontId="5" fillId="2" borderId="4" xfId="0" applyFont="1" applyFill="1" applyBorder="1"/>
    <xf numFmtId="0" fontId="1" fillId="2" borderId="4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3" fillId="2" borderId="2" xfId="11" applyNumberFormat="1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Alignment="1">
      <alignment horizontal="right" vertical="top"/>
    </xf>
    <xf numFmtId="0" fontId="10" fillId="2" borderId="2" xfId="0" applyNumberFormat="1" applyFont="1" applyFill="1" applyBorder="1" applyAlignment="1">
      <alignment horizontal="right" vertical="top"/>
    </xf>
    <xf numFmtId="0" fontId="3" fillId="2" borderId="2" xfId="13" applyNumberFormat="1" applyFont="1" applyFill="1" applyBorder="1" applyAlignment="1">
      <alignment horizontal="right" vertical="top"/>
    </xf>
    <xf numFmtId="0" fontId="6" fillId="2" borderId="2" xfId="0" applyNumberFormat="1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90"/>
    </xf>
    <xf numFmtId="0" fontId="12" fillId="2" borderId="2" xfId="0" applyFont="1" applyFill="1" applyBorder="1"/>
    <xf numFmtId="0" fontId="13" fillId="2" borderId="2" xfId="0" applyFont="1" applyFill="1" applyBorder="1"/>
    <xf numFmtId="0" fontId="12" fillId="2" borderId="1" xfId="0" applyFont="1" applyFill="1" applyBorder="1"/>
    <xf numFmtId="0" fontId="12" fillId="2" borderId="7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0" xfId="0" applyFill="1"/>
    <xf numFmtId="0" fontId="2" fillId="2" borderId="2" xfId="0" applyFont="1" applyFill="1" applyBorder="1" applyAlignment="1">
      <alignment vertical="center"/>
    </xf>
    <xf numFmtId="0" fontId="14" fillId="3" borderId="2" xfId="7" applyNumberFormat="1" applyFont="1" applyFill="1" applyBorder="1" applyAlignment="1"/>
    <xf numFmtId="0" fontId="3" fillId="2" borderId="2" xfId="4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2" xfId="7" applyFont="1" applyFill="1" applyBorder="1" applyAlignment="1">
      <alignment vertical="center"/>
    </xf>
    <xf numFmtId="0" fontId="3" fillId="2" borderId="2" xfId="8" applyFont="1" applyFill="1" applyBorder="1" applyAlignment="1">
      <alignment vertical="center"/>
    </xf>
    <xf numFmtId="0" fontId="3" fillId="2" borderId="2" xfId="9" applyNumberFormat="1" applyFont="1" applyFill="1" applyBorder="1" applyAlignment="1">
      <alignment vertical="center"/>
    </xf>
    <xf numFmtId="0" fontId="3" fillId="2" borderId="2" xfId="10" applyFont="1" applyFill="1" applyBorder="1" applyAlignment="1">
      <alignment vertical="center"/>
    </xf>
    <xf numFmtId="0" fontId="11" fillId="2" borderId="2" xfId="0" applyFont="1" applyFill="1" applyBorder="1"/>
    <xf numFmtId="0" fontId="2" fillId="2" borderId="5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3" applyFont="1" applyFill="1" applyBorder="1" applyAlignment="1">
      <alignment vertical="center"/>
    </xf>
    <xf numFmtId="0" fontId="0" fillId="2" borderId="2" xfId="0" applyFont="1" applyFill="1" applyBorder="1" applyAlignment="1"/>
    <xf numFmtId="0" fontId="15" fillId="2" borderId="2" xfId="0" applyFont="1" applyFill="1" applyBorder="1" applyAlignment="1"/>
    <xf numFmtId="0" fontId="3" fillId="2" borderId="2" xfId="0" applyFont="1" applyFill="1" applyBorder="1" applyAlignment="1"/>
    <xf numFmtId="0" fontId="7" fillId="2" borderId="5" xfId="6" applyFont="1" applyFill="1" applyBorder="1" applyAlignment="1" applyProtection="1">
      <alignment vertical="center" wrapText="1"/>
      <protection locked="0"/>
    </xf>
    <xf numFmtId="165" fontId="8" fillId="2" borderId="6" xfId="0" applyNumberFormat="1" applyFont="1" applyFill="1" applyBorder="1" applyAlignment="1">
      <alignment vertical="center" wrapText="1"/>
    </xf>
    <xf numFmtId="0" fontId="0" fillId="2" borderId="2" xfId="0" applyFill="1" applyBorder="1" applyAlignment="1"/>
    <xf numFmtId="0" fontId="5" fillId="2" borderId="2" xfId="0" applyFont="1" applyFill="1" applyBorder="1" applyAlignment="1"/>
    <xf numFmtId="0" fontId="3" fillId="2" borderId="2" xfId="3" applyNumberFormat="1" applyFont="1" applyFill="1" applyBorder="1" applyAlignment="1">
      <alignment vertical="center"/>
    </xf>
    <xf numFmtId="0" fontId="0" fillId="2" borderId="2" xfId="0" applyNumberForma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right" vertical="top"/>
    </xf>
    <xf numFmtId="0" fontId="3" fillId="2" borderId="2" xfId="0" applyNumberFormat="1" applyFont="1" applyFill="1" applyBorder="1" applyAlignment="1">
      <alignment horizontal="right" vertical="top" wrapText="1"/>
    </xf>
    <xf numFmtId="0" fontId="2" fillId="2" borderId="2" xfId="14" applyNumberFormat="1" applyFont="1" applyFill="1" applyBorder="1" applyAlignment="1">
      <alignment horizontal="right"/>
    </xf>
    <xf numFmtId="0" fontId="3" fillId="2" borderId="2" xfId="14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0" fontId="6" fillId="2" borderId="9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0" fillId="2" borderId="0" xfId="0" applyFill="1" applyBorder="1"/>
    <xf numFmtId="0" fontId="10" fillId="2" borderId="9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right" vertical="center"/>
    </xf>
    <xf numFmtId="0" fontId="11" fillId="2" borderId="2" xfId="0" applyFont="1" applyFill="1" applyBorder="1"/>
    <xf numFmtId="0" fontId="16" fillId="2" borderId="4" xfId="0" applyFont="1" applyFill="1" applyBorder="1"/>
    <xf numFmtId="0" fontId="10" fillId="2" borderId="0" xfId="0" applyNumberFormat="1" applyFont="1" applyFill="1" applyBorder="1" applyAlignment="1">
      <alignment horizontal="right" vertical="top"/>
    </xf>
    <xf numFmtId="0" fontId="11" fillId="2" borderId="4" xfId="0" applyFont="1" applyFill="1" applyBorder="1"/>
    <xf numFmtId="0" fontId="2" fillId="2" borderId="0" xfId="0" applyFont="1" applyFill="1" applyBorder="1" applyAlignment="1">
      <alignment horizontal="right"/>
    </xf>
    <xf numFmtId="0" fontId="0" fillId="2" borderId="0" xfId="0" applyFont="1" applyFill="1" applyBorder="1" applyAlignment="1"/>
    <xf numFmtId="0" fontId="11" fillId="2" borderId="2" xfId="0" applyFont="1" applyFill="1" applyBorder="1"/>
    <xf numFmtId="0" fontId="8" fillId="2" borderId="10" xfId="0" applyNumberFormat="1" applyFont="1" applyFill="1" applyBorder="1" applyAlignment="1">
      <alignment horizontal="right" vertical="top" wrapText="1"/>
    </xf>
    <xf numFmtId="0" fontId="0" fillId="0" borderId="2" xfId="0" applyBorder="1"/>
    <xf numFmtId="167" fontId="8" fillId="35" borderId="6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3" fillId="2" borderId="2" xfId="11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/>
    </xf>
    <xf numFmtId="0" fontId="0" fillId="2" borderId="8" xfId="0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center"/>
    </xf>
    <xf numFmtId="0" fontId="8" fillId="2" borderId="2" xfId="1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/>
    <xf numFmtId="0" fontId="0" fillId="2" borderId="2" xfId="0" applyFill="1" applyBorder="1" applyAlignment="1"/>
    <xf numFmtId="0" fontId="11" fillId="2" borderId="2" xfId="0" applyFont="1" applyFill="1" applyBorder="1"/>
  </cellXfs>
  <cellStyles count="531">
    <cellStyle name="_ATM Exhaustive List" xfId="21"/>
    <cellStyle name="_List of ATMs out of 200+1" xfId="22"/>
    <cellStyle name="_MOF cumulative" xfId="23"/>
    <cellStyle name="_MOF cumulative 10" xfId="24"/>
    <cellStyle name="_MOF cumulative 10 2" xfId="25"/>
    <cellStyle name="_MOF cumulative 10 2 2" xfId="26"/>
    <cellStyle name="_MOF cumulative 10 3" xfId="27"/>
    <cellStyle name="_MOF cumulative 11" xfId="28"/>
    <cellStyle name="_MOF cumulative 11 2" xfId="29"/>
    <cellStyle name="_MOF cumulative 11 2 2" xfId="30"/>
    <cellStyle name="_MOF cumulative 11 3" xfId="31"/>
    <cellStyle name="_MOF cumulative 12" xfId="32"/>
    <cellStyle name="_MOF cumulative 12 2" xfId="33"/>
    <cellStyle name="_MOF cumulative 12 2 2" xfId="34"/>
    <cellStyle name="_MOF cumulative 12 3" xfId="35"/>
    <cellStyle name="_MOF cumulative 13" xfId="36"/>
    <cellStyle name="_MOF cumulative 13 2" xfId="37"/>
    <cellStyle name="_MOF cumulative 13 2 2" xfId="38"/>
    <cellStyle name="_MOF cumulative 13 3" xfId="39"/>
    <cellStyle name="_MOF cumulative 14" xfId="40"/>
    <cellStyle name="_MOF cumulative 14 2" xfId="41"/>
    <cellStyle name="_MOF cumulative 14 2 2" xfId="42"/>
    <cellStyle name="_MOF cumulative 14 3" xfId="43"/>
    <cellStyle name="_MOF cumulative 15" xfId="44"/>
    <cellStyle name="_MOF cumulative 15 2" xfId="45"/>
    <cellStyle name="_MOF cumulative 16" xfId="46"/>
    <cellStyle name="_MOF cumulative 2" xfId="47"/>
    <cellStyle name="_MOF cumulative 2 2" xfId="48"/>
    <cellStyle name="_MOF cumulative 2 2 2" xfId="49"/>
    <cellStyle name="_MOF cumulative 2 3" xfId="50"/>
    <cellStyle name="_MOF cumulative 2 3 2" xfId="51"/>
    <cellStyle name="_MOF cumulative 2 4" xfId="52"/>
    <cellStyle name="_MOF cumulative 2 4 2" xfId="53"/>
    <cellStyle name="_MOF cumulative 2 4 2 2" xfId="54"/>
    <cellStyle name="_MOF cumulative 2 4 3" xfId="55"/>
    <cellStyle name="_MOF cumulative 2 5" xfId="56"/>
    <cellStyle name="_MOF cumulative 2_Category wise ATMs" xfId="57"/>
    <cellStyle name="_MOF cumulative 2_Category wise ATMs 2" xfId="58"/>
    <cellStyle name="_MOF cumulative 2_Category wise ATMs 2 2" xfId="59"/>
    <cellStyle name="_MOF cumulative 2_Category wise ATMs 3" xfId="60"/>
    <cellStyle name="_MOF cumulative 2_Category wise ATMs 3 2" xfId="61"/>
    <cellStyle name="_MOF cumulative 2_Category wise ATMs 3 2 2" xfId="62"/>
    <cellStyle name="_MOF cumulative 2_Category wise ATMs 3 3" xfId="63"/>
    <cellStyle name="_MOF cumulative 2_Category wise ATMs 4" xfId="64"/>
    <cellStyle name="_MOF cumulative 2_Category wise ATMs 4 2" xfId="65"/>
    <cellStyle name="_MOF cumulative 2_Category wise ATMs 4 2 2" xfId="66"/>
    <cellStyle name="_MOF cumulative 2_Category wise ATMs 4 3" xfId="67"/>
    <cellStyle name="_MOF cumulative 2_Category wise ATMs 5" xfId="68"/>
    <cellStyle name="_MOF cumulative 2_Category wise ATMs 5 2" xfId="69"/>
    <cellStyle name="_MOF cumulative 2_Category wise ATMs 5 2 2" xfId="70"/>
    <cellStyle name="_MOF cumulative 2_Category wise ATMs 5 3" xfId="71"/>
    <cellStyle name="_MOF cumulative 2_Category wise ATMs 6" xfId="72"/>
    <cellStyle name="_MOF cumulative 2_Category wise ATMs 6 2" xfId="73"/>
    <cellStyle name="_MOF cumulative 2_Category wise ATMs 6 2 2" xfId="74"/>
    <cellStyle name="_MOF cumulative 2_Category wise ATMs 6 3" xfId="75"/>
    <cellStyle name="_MOF cumulative 2_Category wise ATMs 7" xfId="76"/>
    <cellStyle name="_MOF cumulative 2_Category wise ATMs 7 2" xfId="77"/>
    <cellStyle name="_MOF cumulative 2_Category wise ATMs 7 2 2" xfId="78"/>
    <cellStyle name="_MOF cumulative 2_Category wise ATMs 7 3" xfId="79"/>
    <cellStyle name="_MOF cumulative 2_Category wise ATMs 8" xfId="80"/>
    <cellStyle name="_MOF cumulative 2_Category wise ATMs 8 2" xfId="81"/>
    <cellStyle name="_MOF cumulative 2_Category wise ATMs 9" xfId="82"/>
    <cellStyle name="_MOF cumulative 2_Cumulative ATM List" xfId="83"/>
    <cellStyle name="_MOF cumulative 2_Cumulative ATM List 2" xfId="84"/>
    <cellStyle name="_MOF cumulative 2_Cumulative ATM List 2 2" xfId="85"/>
    <cellStyle name="_MOF cumulative 2_Cumulative ATM List 3" xfId="86"/>
    <cellStyle name="_MOF cumulative 2_Cumulative ATM List 3 2" xfId="87"/>
    <cellStyle name="_MOF cumulative 2_Cumulative ATM List 3 2 2" xfId="88"/>
    <cellStyle name="_MOF cumulative 2_Cumulative ATM List 3 3" xfId="89"/>
    <cellStyle name="_MOF cumulative 2_Cumulative ATM List 4" xfId="90"/>
    <cellStyle name="_MOF cumulative 2_Cumulative ATM List 4 2" xfId="91"/>
    <cellStyle name="_MOF cumulative 2_Cumulative ATM List 4 2 2" xfId="92"/>
    <cellStyle name="_MOF cumulative 2_Cumulative ATM List 4 3" xfId="93"/>
    <cellStyle name="_MOF cumulative 2_Cumulative ATM List 5" xfId="94"/>
    <cellStyle name="_MOF cumulative 2_Cumulative ATM List 5 2" xfId="95"/>
    <cellStyle name="_MOF cumulative 2_Cumulative ATM List 5 2 2" xfId="96"/>
    <cellStyle name="_MOF cumulative 2_Cumulative ATM List 5 3" xfId="97"/>
    <cellStyle name="_MOF cumulative 2_Cumulative ATM List 6" xfId="98"/>
    <cellStyle name="_MOF cumulative 2_Cumulative ATM List 6 2" xfId="99"/>
    <cellStyle name="_MOF cumulative 2_Cumulative ATM List 6 2 2" xfId="100"/>
    <cellStyle name="_MOF cumulative 2_Cumulative ATM List 6 3" xfId="101"/>
    <cellStyle name="_MOF cumulative 2_Cumulative ATM List 7" xfId="102"/>
    <cellStyle name="_MOF cumulative 2_Cumulative ATM List 7 2" xfId="103"/>
    <cellStyle name="_MOF cumulative 2_Cumulative ATM List 8" xfId="104"/>
    <cellStyle name="_MOF cumulative 2_MOF cumulative" xfId="105"/>
    <cellStyle name="_MOF cumulative 2_MOF cumulative 2" xfId="106"/>
    <cellStyle name="_MOF cumulative 2_MOF cumulative 2 2" xfId="107"/>
    <cellStyle name="_MOF cumulative 2_MOF cumulative 3" xfId="108"/>
    <cellStyle name="_MOF cumulative 2_MOF cumulative 3 2" xfId="109"/>
    <cellStyle name="_MOF cumulative 2_MOF cumulative 3 2 2" xfId="110"/>
    <cellStyle name="_MOF cumulative 2_MOF cumulative 3 3" xfId="111"/>
    <cellStyle name="_MOF cumulative 2_MOF cumulative 4" xfId="112"/>
    <cellStyle name="_MOF cumulative 2_MOF cumulative 4 2" xfId="113"/>
    <cellStyle name="_MOF cumulative 2_MOF cumulative 4 2 2" xfId="114"/>
    <cellStyle name="_MOF cumulative 2_MOF cumulative 4 3" xfId="115"/>
    <cellStyle name="_MOF cumulative 2_MOF cumulative 5" xfId="116"/>
    <cellStyle name="_MOF cumulative 2_MOF cumulative 5 2" xfId="117"/>
    <cellStyle name="_MOF cumulative 2_MOF cumulative 5 2 2" xfId="118"/>
    <cellStyle name="_MOF cumulative 2_MOF cumulative 5 3" xfId="119"/>
    <cellStyle name="_MOF cumulative 2_MOF cumulative 6" xfId="120"/>
    <cellStyle name="_MOF cumulative 2_MOF cumulative 6 2" xfId="121"/>
    <cellStyle name="_MOF cumulative 2_MOF cumulative 6 2 2" xfId="122"/>
    <cellStyle name="_MOF cumulative 2_MOF cumulative 6 3" xfId="123"/>
    <cellStyle name="_MOF cumulative 2_MOF cumulative 7" xfId="124"/>
    <cellStyle name="_MOF cumulative 2_MOF cumulative 7 2" xfId="125"/>
    <cellStyle name="_MOF cumulative 2_MOF cumulative 7 2 2" xfId="126"/>
    <cellStyle name="_MOF cumulative 2_MOF cumulative 7 3" xfId="127"/>
    <cellStyle name="_MOF cumulative 2_MOF cumulative 8" xfId="128"/>
    <cellStyle name="_MOF cumulative 2_MOF cumulative 8 2" xfId="129"/>
    <cellStyle name="_MOF cumulative 2_MOF cumulative 9" xfId="130"/>
    <cellStyle name="_MOF cumulative 2_ORFS Data" xfId="131"/>
    <cellStyle name="_MOF cumulative 2_ORFS Data 2" xfId="132"/>
    <cellStyle name="_MOF cumulative 2_ORFS Data 2 2" xfId="133"/>
    <cellStyle name="_MOF cumulative 2_ORFS Data 3" xfId="134"/>
    <cellStyle name="_MOF cumulative 2_ORFS Data 3 2" xfId="135"/>
    <cellStyle name="_MOF cumulative 2_ORFS Data 3 2 2" xfId="136"/>
    <cellStyle name="_MOF cumulative 2_ORFS Data 3 3" xfId="137"/>
    <cellStyle name="_MOF cumulative 2_ORFS Data 4" xfId="138"/>
    <cellStyle name="_MOF cumulative 2_ORFS Data 4 2" xfId="139"/>
    <cellStyle name="_MOF cumulative 2_ORFS Data 4 2 2" xfId="140"/>
    <cellStyle name="_MOF cumulative 2_ORFS Data 4 3" xfId="141"/>
    <cellStyle name="_MOF cumulative 2_ORFS Data 5" xfId="142"/>
    <cellStyle name="_MOF cumulative 2_ORFS Data 5 2" xfId="143"/>
    <cellStyle name="_MOF cumulative 2_ORFS Data 5 2 2" xfId="144"/>
    <cellStyle name="_MOF cumulative 2_ORFS Data 5 3" xfId="145"/>
    <cellStyle name="_MOF cumulative 2_ORFS Data 6" xfId="146"/>
    <cellStyle name="_MOF cumulative 2_ORFS Data 6 2" xfId="147"/>
    <cellStyle name="_MOF cumulative 2_ORFS Data 6 2 2" xfId="148"/>
    <cellStyle name="_MOF cumulative 2_ORFS Data 6 3" xfId="149"/>
    <cellStyle name="_MOF cumulative 2_ORFS Data 7" xfId="150"/>
    <cellStyle name="_MOF cumulative 2_ORFS Data 7 2" xfId="151"/>
    <cellStyle name="_MOF cumulative 2_ORFS Data 7 2 2" xfId="152"/>
    <cellStyle name="_MOF cumulative 2_ORFS Data 7 3" xfId="153"/>
    <cellStyle name="_MOF cumulative 2_ORFS Data 8" xfId="154"/>
    <cellStyle name="_MOF cumulative 2_ORFS Data 8 2" xfId="155"/>
    <cellStyle name="_MOF cumulative 2_ORFS Data 9" xfId="156"/>
    <cellStyle name="_MOF cumulative 3" xfId="157"/>
    <cellStyle name="_MOF cumulative 3 2" xfId="158"/>
    <cellStyle name="_MOF cumulative 4" xfId="159"/>
    <cellStyle name="_MOF cumulative 4 2" xfId="160"/>
    <cellStyle name="_MOF cumulative 4 2 2" xfId="161"/>
    <cellStyle name="_MOF cumulative 4 3" xfId="162"/>
    <cellStyle name="_MOF cumulative 5" xfId="163"/>
    <cellStyle name="_MOF cumulative 5 2" xfId="164"/>
    <cellStyle name="_MOF cumulative 5 2 2" xfId="165"/>
    <cellStyle name="_MOF cumulative 5 3" xfId="166"/>
    <cellStyle name="_MOF cumulative 6" xfId="167"/>
    <cellStyle name="_MOF cumulative 6 2" xfId="168"/>
    <cellStyle name="_MOF cumulative 6 2 2" xfId="169"/>
    <cellStyle name="_MOF cumulative 6 3" xfId="170"/>
    <cellStyle name="_MOF cumulative 7" xfId="171"/>
    <cellStyle name="_MOF cumulative 7 2" xfId="172"/>
    <cellStyle name="_MOF cumulative 7 2 2" xfId="173"/>
    <cellStyle name="_MOF cumulative 7 3" xfId="174"/>
    <cellStyle name="_MOF cumulative 8" xfId="175"/>
    <cellStyle name="_MOF cumulative 8 2" xfId="176"/>
    <cellStyle name="_MOF cumulative 8 2 2" xfId="177"/>
    <cellStyle name="_MOF cumulative 8 3" xfId="178"/>
    <cellStyle name="_MOF cumulative 9" xfId="179"/>
    <cellStyle name="_MOF cumulative 9 2" xfId="180"/>
    <cellStyle name="_MOF cumulative 9 2 2" xfId="181"/>
    <cellStyle name="_MOF cumulative 9 3" xfId="182"/>
    <cellStyle name="_RUF" xfId="183"/>
    <cellStyle name="_RUF 2" xfId="184"/>
    <cellStyle name="_RUF 2 2" xfId="185"/>
    <cellStyle name="_RUF 3" xfId="186"/>
    <cellStyle name="_RUF 3 2" xfId="187"/>
    <cellStyle name="_RUF 3 2 2" xfId="188"/>
    <cellStyle name="_RUF 3 3" xfId="189"/>
    <cellStyle name="_RUF 4" xfId="190"/>
    <cellStyle name="_RUF 4 2" xfId="191"/>
    <cellStyle name="_RUF 4 2 2" xfId="192"/>
    <cellStyle name="_RUF 4 3" xfId="193"/>
    <cellStyle name="_RUF 5" xfId="194"/>
    <cellStyle name="_RUF 5 2" xfId="195"/>
    <cellStyle name="_RUF 5 2 2" xfId="196"/>
    <cellStyle name="_RUF 5 3" xfId="197"/>
    <cellStyle name="_RUF 6" xfId="198"/>
    <cellStyle name="_RUF 6 2" xfId="199"/>
    <cellStyle name="_RUF 6 2 2" xfId="200"/>
    <cellStyle name="_RUF 6 3" xfId="201"/>
    <cellStyle name="_RUF 7" xfId="202"/>
    <cellStyle name="_RUF 7 2" xfId="203"/>
    <cellStyle name="_RUF 7 2 2" xfId="204"/>
    <cellStyle name="_RUF 7 3" xfId="205"/>
    <cellStyle name="_RUF 8" xfId="206"/>
    <cellStyle name="_RUF 8 2" xfId="207"/>
    <cellStyle name="_RUF 9" xfId="208"/>
    <cellStyle name="_Sheet1" xfId="209"/>
    <cellStyle name="0,0_x000d__x000a_NA_x000d__x000a_" xfId="210"/>
    <cellStyle name="20% - Accent1 2" xfId="211"/>
    <cellStyle name="20% - Accent1 2 2" xfId="212"/>
    <cellStyle name="20% - Accent1 3" xfId="213"/>
    <cellStyle name="20% - Accent2 2" xfId="214"/>
    <cellStyle name="20% - Accent2 2 2" xfId="215"/>
    <cellStyle name="20% - Accent2 3" xfId="216"/>
    <cellStyle name="20% - Accent3 2" xfId="217"/>
    <cellStyle name="20% - Accent3 2 2" xfId="218"/>
    <cellStyle name="20% - Accent3 3" xfId="219"/>
    <cellStyle name="20% - Accent4 2" xfId="220"/>
    <cellStyle name="20% - Accent4 2 2" xfId="221"/>
    <cellStyle name="20% - Accent4 3" xfId="222"/>
    <cellStyle name="20% - Accent5 2" xfId="223"/>
    <cellStyle name="20% - Accent5 2 2" xfId="224"/>
    <cellStyle name="20% - Accent6 2" xfId="225"/>
    <cellStyle name="20% - Accent6 2 2" xfId="226"/>
    <cellStyle name="40% - Accent1 2" xfId="227"/>
    <cellStyle name="40% - Accent1 2 2" xfId="228"/>
    <cellStyle name="40% - Accent2 2" xfId="229"/>
    <cellStyle name="40% - Accent2 2 2" xfId="230"/>
    <cellStyle name="40% - Accent3 2" xfId="231"/>
    <cellStyle name="40% - Accent3 2 2" xfId="232"/>
    <cellStyle name="40% - Accent3 3" xfId="233"/>
    <cellStyle name="40% - Accent4 2" xfId="234"/>
    <cellStyle name="40% - Accent4 2 2" xfId="235"/>
    <cellStyle name="40% - Accent5 2" xfId="236"/>
    <cellStyle name="40% - Accent5 2 2" xfId="237"/>
    <cellStyle name="40% - Accent6 2" xfId="238"/>
    <cellStyle name="40% - Accent6 2 2" xfId="239"/>
    <cellStyle name="60% - Accent1 2" xfId="240"/>
    <cellStyle name="60% - Accent2 2" xfId="241"/>
    <cellStyle name="60% - Accent3 2" xfId="242"/>
    <cellStyle name="60% - Accent3 3" xfId="243"/>
    <cellStyle name="60% - Accent4 2" xfId="244"/>
    <cellStyle name="60% - Accent4 3" xfId="245"/>
    <cellStyle name="60% - Accent5 2" xfId="246"/>
    <cellStyle name="60% - Accent6 2" xfId="247"/>
    <cellStyle name="60% - Accent6 3" xfId="248"/>
    <cellStyle name="Accent1 2" xfId="249"/>
    <cellStyle name="Accent2 2" xfId="250"/>
    <cellStyle name="Accent3 2" xfId="251"/>
    <cellStyle name="Accent4 2" xfId="252"/>
    <cellStyle name="Accent5 2" xfId="253"/>
    <cellStyle name="Accent6 2" xfId="254"/>
    <cellStyle name="Bad 2" xfId="255"/>
    <cellStyle name="Calculation 2" xfId="256"/>
    <cellStyle name="Check Cell 2" xfId="257"/>
    <cellStyle name="Comma 2" xfId="18"/>
    <cellStyle name="Comma 2 10" xfId="528"/>
    <cellStyle name="Comma 2 11" xfId="258"/>
    <cellStyle name="Comma 2 2" xfId="259"/>
    <cellStyle name="Comma 2 2 2" xfId="260"/>
    <cellStyle name="Comma 2 3" xfId="261"/>
    <cellStyle name="Comma 2 3 2" xfId="262"/>
    <cellStyle name="Comma 2 3 2 2" xfId="263"/>
    <cellStyle name="Comma 2 3 3" xfId="264"/>
    <cellStyle name="Comma 2 4" xfId="265"/>
    <cellStyle name="Comma 2 4 2" xfId="266"/>
    <cellStyle name="Comma 2 5" xfId="267"/>
    <cellStyle name="Comma 2 5 2" xfId="268"/>
    <cellStyle name="Comma 2 5 2 2" xfId="269"/>
    <cellStyle name="Comma 2 5 3" xfId="270"/>
    <cellStyle name="Comma 2 6" xfId="271"/>
    <cellStyle name="Comma 2 6 2" xfId="272"/>
    <cellStyle name="Comma 2 6 2 2" xfId="273"/>
    <cellStyle name="Comma 2 6 3" xfId="274"/>
    <cellStyle name="Comma 2 7" xfId="275"/>
    <cellStyle name="Comma 2 7 2" xfId="276"/>
    <cellStyle name="Comma 2 7 2 2" xfId="277"/>
    <cellStyle name="Comma 2 7 3" xfId="278"/>
    <cellStyle name="Comma 2 8" xfId="279"/>
    <cellStyle name="Comma 2 8 2" xfId="280"/>
    <cellStyle name="Comma 2 9" xfId="281"/>
    <cellStyle name="Comma 3" xfId="17"/>
    <cellStyle name="Comma 3 2" xfId="20"/>
    <cellStyle name="Comma 3 2 2" xfId="283"/>
    <cellStyle name="Comma 3 2 3" xfId="530"/>
    <cellStyle name="Comma 3 2 4" xfId="282"/>
    <cellStyle name="Comma 3 3" xfId="527"/>
    <cellStyle name="Comma 4 2" xfId="284"/>
    <cellStyle name="Comma 4 2 2" xfId="285"/>
    <cellStyle name="Comma 5 2" xfId="286"/>
    <cellStyle name="Comma 5 2 2" xfId="287"/>
    <cellStyle name="Comma 6 2" xfId="288"/>
    <cellStyle name="Comma 6 2 2" xfId="289"/>
    <cellStyle name="Comma 7 2" xfId="290"/>
    <cellStyle name="Comma 7 2 2" xfId="291"/>
    <cellStyle name="Comma 8" xfId="292"/>
    <cellStyle name="Comma 8 2" xfId="293"/>
    <cellStyle name="Comma 9" xfId="294"/>
    <cellStyle name="Comma 9 2" xfId="295"/>
    <cellStyle name="Comma 9 2 2" xfId="296"/>
    <cellStyle name="Comma 9 3" xfId="297"/>
    <cellStyle name="Excel Built-in Normal" xfId="15"/>
    <cellStyle name="Explanatory Text 2" xfId="298"/>
    <cellStyle name="Good 2" xfId="299"/>
    <cellStyle name="Heading 1 2" xfId="300"/>
    <cellStyle name="Heading 2 2" xfId="301"/>
    <cellStyle name="Heading 3 2" xfId="302"/>
    <cellStyle name="Heading 4 2" xfId="303"/>
    <cellStyle name="Hyperlink 2 2" xfId="304"/>
    <cellStyle name="Hyperlink 3 2" xfId="305"/>
    <cellStyle name="Hyperlink 4 2" xfId="306"/>
    <cellStyle name="Hyperlink 5 2" xfId="307"/>
    <cellStyle name="Hyperlink 6 2" xfId="308"/>
    <cellStyle name="Hyperlink 7 2" xfId="309"/>
    <cellStyle name="Hyperlink 8" xfId="310"/>
    <cellStyle name="Input 2" xfId="311"/>
    <cellStyle name="Linked Cell 2" xfId="312"/>
    <cellStyle name="Neutral 2" xfId="313"/>
    <cellStyle name="Normal" xfId="0" builtinId="0"/>
    <cellStyle name="Normal 10" xfId="314"/>
    <cellStyle name="Normal 10 2" xfId="315"/>
    <cellStyle name="Normal 10 2 2" xfId="316"/>
    <cellStyle name="Normal 10 2 3" xfId="317"/>
    <cellStyle name="Normal 10 2 3 2" xfId="318"/>
    <cellStyle name="Normal 10 3" xfId="319"/>
    <cellStyle name="Normal 10 4" xfId="320"/>
    <cellStyle name="Normal 10 4 2" xfId="321"/>
    <cellStyle name="Normal 11" xfId="322"/>
    <cellStyle name="Normal 11 2" xfId="323"/>
    <cellStyle name="Normal 11 2 2" xfId="324"/>
    <cellStyle name="Normal 11 2 3" xfId="325"/>
    <cellStyle name="Normal 11 2 3 2" xfId="326"/>
    <cellStyle name="Normal 11 3" xfId="327"/>
    <cellStyle name="Normal 11 4" xfId="328"/>
    <cellStyle name="Normal 11 4 2" xfId="329"/>
    <cellStyle name="Normal 12" xfId="330"/>
    <cellStyle name="Normal 12 2" xfId="331"/>
    <cellStyle name="Normal 12 2 2" xfId="332"/>
    <cellStyle name="Normal 12 2 3" xfId="333"/>
    <cellStyle name="Normal 12 2 3 2" xfId="334"/>
    <cellStyle name="Normal 12 3" xfId="335"/>
    <cellStyle name="Normal 12 4" xfId="336"/>
    <cellStyle name="Normal 12 4 2" xfId="337"/>
    <cellStyle name="Normal 13" xfId="338"/>
    <cellStyle name="Normal 13 2" xfId="339"/>
    <cellStyle name="Normal 13 2 2" xfId="340"/>
    <cellStyle name="Normal 13 3" xfId="341"/>
    <cellStyle name="Normal 13 3 2" xfId="342"/>
    <cellStyle name="Normal 13 3 2 2" xfId="343"/>
    <cellStyle name="Normal 13 3 3" xfId="344"/>
    <cellStyle name="Normal 13 4" xfId="345"/>
    <cellStyle name="Normal 13 4 2" xfId="346"/>
    <cellStyle name="Normal 13 5" xfId="347"/>
    <cellStyle name="Normal 13 5 2" xfId="348"/>
    <cellStyle name="Normal 13 5 2 2" xfId="349"/>
    <cellStyle name="Normal 13 5 3" xfId="350"/>
    <cellStyle name="Normal 13 6" xfId="351"/>
    <cellStyle name="Normal 13 6 2" xfId="352"/>
    <cellStyle name="Normal 13 6 2 2" xfId="353"/>
    <cellStyle name="Normal 13 6 3" xfId="354"/>
    <cellStyle name="Normal 13 7" xfId="355"/>
    <cellStyle name="Normal 13 7 2" xfId="356"/>
    <cellStyle name="Normal 13 7 2 2" xfId="357"/>
    <cellStyle name="Normal 13 7 3" xfId="358"/>
    <cellStyle name="Normal 13 8" xfId="359"/>
    <cellStyle name="Normal 13 8 2" xfId="360"/>
    <cellStyle name="Normal 13 9" xfId="361"/>
    <cellStyle name="Normal 14" xfId="362"/>
    <cellStyle name="Normal 14 2" xfId="363"/>
    <cellStyle name="Normal 15" xfId="364"/>
    <cellStyle name="Normal 15 2" xfId="365"/>
    <cellStyle name="Normal 16" xfId="14"/>
    <cellStyle name="Normal 16 2" xfId="367"/>
    <cellStyle name="Normal 16 3" xfId="526"/>
    <cellStyle name="Normal 16 4" xfId="366"/>
    <cellStyle name="Normal 17" xfId="368"/>
    <cellStyle name="Normal 17 2" xfId="369"/>
    <cellStyle name="Normal 18" xfId="370"/>
    <cellStyle name="Normal 18 2" xfId="371"/>
    <cellStyle name="Normal 19" xfId="372"/>
    <cellStyle name="Normal 19 2" xfId="373"/>
    <cellStyle name="Normal 2" xfId="10"/>
    <cellStyle name="Normal 2 10" xfId="374"/>
    <cellStyle name="Normal 2 11" xfId="375"/>
    <cellStyle name="Normal 2 12" xfId="376"/>
    <cellStyle name="Normal 2 2" xfId="4"/>
    <cellStyle name="Normal 2 2 2" xfId="378"/>
    <cellStyle name="Normal 2 2 2 2" xfId="379"/>
    <cellStyle name="Normal 2 2 3" xfId="380"/>
    <cellStyle name="Normal 2 2 3 2" xfId="381"/>
    <cellStyle name="Normal 2 2 4" xfId="382"/>
    <cellStyle name="Normal 2 2 4 2" xfId="383"/>
    <cellStyle name="Normal 2 2 5" xfId="384"/>
    <cellStyle name="Normal 2 2 5 2" xfId="385"/>
    <cellStyle name="Normal 2 2 5 2 2" xfId="386"/>
    <cellStyle name="Normal 2 2 5 3" xfId="387"/>
    <cellStyle name="Normal 2 2 6" xfId="388"/>
    <cellStyle name="Normal 2 2 7" xfId="389"/>
    <cellStyle name="Normal 2 2 8" xfId="377"/>
    <cellStyle name="Normal 2 2_Category wise ATMs" xfId="390"/>
    <cellStyle name="Normal 2 3" xfId="391"/>
    <cellStyle name="Normal 2 4" xfId="392"/>
    <cellStyle name="Normal 2 5" xfId="393"/>
    <cellStyle name="Normal 2 6" xfId="394"/>
    <cellStyle name="Normal 2 7" xfId="395"/>
    <cellStyle name="Normal 2 8" xfId="396"/>
    <cellStyle name="Normal 2 9" xfId="397"/>
    <cellStyle name="Normal 2_Category wise ATMs" xfId="398"/>
    <cellStyle name="Normal 20" xfId="8"/>
    <cellStyle name="Normal 20 2" xfId="400"/>
    <cellStyle name="Normal 20 3" xfId="524"/>
    <cellStyle name="Normal 20 4" xfId="399"/>
    <cellStyle name="Normal 21" xfId="401"/>
    <cellStyle name="Normal 21 2" xfId="402"/>
    <cellStyle name="Normal 22" xfId="403"/>
    <cellStyle name="Normal 22 2" xfId="404"/>
    <cellStyle name="Normal 23" xfId="405"/>
    <cellStyle name="Normal 23 2" xfId="406"/>
    <cellStyle name="Normal 24" xfId="407"/>
    <cellStyle name="Normal 24 2" xfId="11"/>
    <cellStyle name="Normal 24 2 2" xfId="525"/>
    <cellStyle name="Normal 24 2 3" xfId="408"/>
    <cellStyle name="Normal 25" xfId="409"/>
    <cellStyle name="Normal 25 2" xfId="410"/>
    <cellStyle name="Normal 26" xfId="411"/>
    <cellStyle name="Normal 26 2" xfId="412"/>
    <cellStyle name="Normal 27" xfId="413"/>
    <cellStyle name="Normal 27 2" xfId="414"/>
    <cellStyle name="Normal 28" xfId="415"/>
    <cellStyle name="Normal 28 2" xfId="416"/>
    <cellStyle name="Normal 29" xfId="417"/>
    <cellStyle name="Normal 29 2" xfId="418"/>
    <cellStyle name="Normal 3" xfId="7"/>
    <cellStyle name="Normal 3 2" xfId="420"/>
    <cellStyle name="Normal 3 2 2" xfId="421"/>
    <cellStyle name="Normal 3 2 3" xfId="422"/>
    <cellStyle name="Normal 3 3" xfId="423"/>
    <cellStyle name="Normal 3 4" xfId="424"/>
    <cellStyle name="Normal 3 5" xfId="523"/>
    <cellStyle name="Normal 3 6" xfId="419"/>
    <cellStyle name="Normal 3_Category wise ATMs" xfId="425"/>
    <cellStyle name="Normal 30" xfId="5"/>
    <cellStyle name="Normal 30 2" xfId="427"/>
    <cellStyle name="Normal 30 3" xfId="522"/>
    <cellStyle name="Normal 30 4" xfId="426"/>
    <cellStyle name="Normal 31" xfId="9"/>
    <cellStyle name="Normal 33 2" xfId="2"/>
    <cellStyle name="Normal 4" xfId="1"/>
    <cellStyle name="Normal 4 2" xfId="429"/>
    <cellStyle name="Normal 4 2 2" xfId="430"/>
    <cellStyle name="Normal 4 2 3" xfId="431"/>
    <cellStyle name="Normal 4 2 3 2" xfId="432"/>
    <cellStyle name="Normal 4 2 4" xfId="433"/>
    <cellStyle name="Normal 4 3" xfId="434"/>
    <cellStyle name="Normal 4 4" xfId="435"/>
    <cellStyle name="Normal 4 4 2" xfId="436"/>
    <cellStyle name="Normal 4 5" xfId="437"/>
    <cellStyle name="Normal 4 6" xfId="520"/>
    <cellStyle name="Normal 4 7" xfId="428"/>
    <cellStyle name="Normal 5" xfId="6"/>
    <cellStyle name="Normal 5 2" xfId="438"/>
    <cellStyle name="Normal 5 2 2" xfId="439"/>
    <cellStyle name="Normal 5 2 3" xfId="440"/>
    <cellStyle name="Normal 5 3" xfId="441"/>
    <cellStyle name="Normal 5 32" xfId="16"/>
    <cellStyle name="Normal 5 4" xfId="442"/>
    <cellStyle name="Normal 5_Category wise ATMs" xfId="443"/>
    <cellStyle name="Normal 6" xfId="444"/>
    <cellStyle name="Normal 6 2" xfId="445"/>
    <cellStyle name="Normal 6 2 2" xfId="446"/>
    <cellStyle name="Normal 6 2 3" xfId="447"/>
    <cellStyle name="Normal 6 2 3 2" xfId="448"/>
    <cellStyle name="Normal 6 3" xfId="449"/>
    <cellStyle name="Normal 6 4" xfId="450"/>
    <cellStyle name="Normal 6 4 2" xfId="451"/>
    <cellStyle name="Normal 7" xfId="452"/>
    <cellStyle name="Normal 7 2" xfId="453"/>
    <cellStyle name="Normal 7 2 2" xfId="454"/>
    <cellStyle name="Normal 7 2 3" xfId="455"/>
    <cellStyle name="Normal 7 2 3 2" xfId="456"/>
    <cellStyle name="Normal 7 3" xfId="457"/>
    <cellStyle name="Normal 7 4" xfId="458"/>
    <cellStyle name="Normal 7 4 2" xfId="459"/>
    <cellStyle name="Normal 8" xfId="3"/>
    <cellStyle name="Normal 8 2" xfId="19"/>
    <cellStyle name="Normal 8 2 2" xfId="462"/>
    <cellStyle name="Normal 8 2 3" xfId="529"/>
    <cellStyle name="Normal 8 2 4" xfId="461"/>
    <cellStyle name="Normal 8 3" xfId="463"/>
    <cellStyle name="Normal 8 4" xfId="521"/>
    <cellStyle name="Normal 8 5" xfId="460"/>
    <cellStyle name="Normal 8_Category wise ATMs" xfId="464"/>
    <cellStyle name="Normal 9" xfId="465"/>
    <cellStyle name="Normal 9 2" xfId="466"/>
    <cellStyle name="Normal 9 2 2" xfId="467"/>
    <cellStyle name="Normal 9 3" xfId="468"/>
    <cellStyle name="Normal 9_Category wise ATMs" xfId="469"/>
    <cellStyle name="Normal_Annexure II to State Wise ATM Figures" xfId="13"/>
    <cellStyle name="Note 2" xfId="470"/>
    <cellStyle name="Note 2 2" xfId="471"/>
    <cellStyle name="Note 2 2 2" xfId="472"/>
    <cellStyle name="Note 2 3" xfId="473"/>
    <cellStyle name="Note 2 3 2" xfId="474"/>
    <cellStyle name="Note 2 4" xfId="475"/>
    <cellStyle name="Note 3" xfId="476"/>
    <cellStyle name="Note 3 2" xfId="477"/>
    <cellStyle name="Output 2" xfId="478"/>
    <cellStyle name="Style 1" xfId="479"/>
    <cellStyle name="Style 1 10" xfId="480"/>
    <cellStyle name="Style 1 10 2" xfId="481"/>
    <cellStyle name="Style 1 11" xfId="482"/>
    <cellStyle name="Style 1 2" xfId="12"/>
    <cellStyle name="Style 1 2 2" xfId="483"/>
    <cellStyle name="Style 1 2 2 2" xfId="484"/>
    <cellStyle name="Style 1 2 3" xfId="485"/>
    <cellStyle name="Style 1 2 3 2" xfId="486"/>
    <cellStyle name="Style 1 2 4" xfId="487"/>
    <cellStyle name="Style 1 2 4 2" xfId="488"/>
    <cellStyle name="Style 1 2 4 2 2" xfId="489"/>
    <cellStyle name="Style 1 2 4 3" xfId="490"/>
    <cellStyle name="Style 1 2 5" xfId="491"/>
    <cellStyle name="Style 1 3" xfId="492"/>
    <cellStyle name="Style 1 3 2" xfId="493"/>
    <cellStyle name="Style 1 4" xfId="494"/>
    <cellStyle name="Style 1 4 2" xfId="495"/>
    <cellStyle name="Style 1 4 2 2" xfId="496"/>
    <cellStyle name="Style 1 4 3" xfId="497"/>
    <cellStyle name="Style 1 5" xfId="498"/>
    <cellStyle name="Style 1 5 2" xfId="499"/>
    <cellStyle name="Style 1 5 2 2" xfId="500"/>
    <cellStyle name="Style 1 5 3" xfId="501"/>
    <cellStyle name="Style 1 6" xfId="502"/>
    <cellStyle name="Style 1 6 2" xfId="503"/>
    <cellStyle name="Style 1 6 2 2" xfId="504"/>
    <cellStyle name="Style 1 6 3" xfId="505"/>
    <cellStyle name="Style 1 7" xfId="506"/>
    <cellStyle name="Style 1 7 2" xfId="507"/>
    <cellStyle name="Style 1 7 2 2" xfId="508"/>
    <cellStyle name="Style 1 7 3" xfId="509"/>
    <cellStyle name="Style 1 8" xfId="510"/>
    <cellStyle name="Style 1 8 2" xfId="511"/>
    <cellStyle name="Style 1 8 2 2" xfId="512"/>
    <cellStyle name="Style 1 8 3" xfId="513"/>
    <cellStyle name="Style 1 9" xfId="514"/>
    <cellStyle name="Style 1 9 2" xfId="515"/>
    <cellStyle name="Style 1_MOF cumulative" xfId="516"/>
    <cellStyle name="Title 2" xfId="517"/>
    <cellStyle name="Total 2" xfId="518"/>
    <cellStyle name="Warning Text 2" xfId="5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H91"/>
  <sheetViews>
    <sheetView zoomScale="90" zoomScaleNormal="9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3.42578125" style="26" customWidth="1"/>
    <col min="2" max="2" width="41.7109375" style="26" bestFit="1" customWidth="1"/>
    <col min="3" max="5" width="9.140625" style="26"/>
    <col min="6" max="6" width="10.5703125" style="26" customWidth="1"/>
    <col min="7" max="7" width="9.140625" style="26"/>
    <col min="8" max="8" width="10.42578125" style="26" customWidth="1"/>
    <col min="9" max="16384" width="9.140625" style="26"/>
  </cols>
  <sheetData>
    <row r="2" spans="2:8" x14ac:dyDescent="0.25">
      <c r="B2" s="87" t="s">
        <v>110</v>
      </c>
      <c r="C2" s="88"/>
      <c r="D2" s="88"/>
      <c r="E2" s="88"/>
      <c r="F2" s="88"/>
      <c r="G2" s="88"/>
    </row>
    <row r="3" spans="2:8" x14ac:dyDescent="0.25">
      <c r="B3" s="85" t="s">
        <v>132</v>
      </c>
      <c r="C3" s="86"/>
      <c r="D3" s="86"/>
      <c r="E3" s="86"/>
      <c r="F3" s="86"/>
      <c r="G3" s="86"/>
    </row>
    <row r="4" spans="2:8" ht="45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8" x14ac:dyDescent="0.25">
      <c r="B5" s="3"/>
      <c r="C5" s="3"/>
      <c r="D5" s="3"/>
      <c r="E5" s="3"/>
      <c r="F5" s="3"/>
      <c r="G5" s="3"/>
    </row>
    <row r="6" spans="2:8" x14ac:dyDescent="0.25">
      <c r="B6" s="84" t="s">
        <v>6</v>
      </c>
      <c r="C6" s="84"/>
      <c r="D6" s="84"/>
      <c r="E6" s="84"/>
      <c r="F6" s="84"/>
      <c r="G6" s="84"/>
    </row>
    <row r="7" spans="2:8" x14ac:dyDescent="0.25">
      <c r="B7" s="84" t="s">
        <v>7</v>
      </c>
      <c r="C7" s="84"/>
      <c r="D7" s="84"/>
      <c r="E7" s="84"/>
      <c r="F7" s="84"/>
      <c r="G7" s="84"/>
      <c r="H7" s="58"/>
    </row>
    <row r="8" spans="2:8" x14ac:dyDescent="0.25">
      <c r="B8" s="4" t="s">
        <v>8</v>
      </c>
      <c r="C8" s="27">
        <v>222</v>
      </c>
      <c r="D8" s="27">
        <v>284</v>
      </c>
      <c r="E8" s="27">
        <v>191</v>
      </c>
      <c r="F8" s="27">
        <v>139</v>
      </c>
      <c r="G8" s="27">
        <f>C8+D8+E8+F8</f>
        <v>836</v>
      </c>
      <c r="H8" s="66"/>
    </row>
    <row r="9" spans="2:8" x14ac:dyDescent="0.25">
      <c r="B9" s="5" t="s">
        <v>9</v>
      </c>
      <c r="C9" s="38">
        <v>1133</v>
      </c>
      <c r="D9" s="38">
        <v>944</v>
      </c>
      <c r="E9" s="38">
        <v>1057</v>
      </c>
      <c r="F9" s="38">
        <v>664</v>
      </c>
      <c r="G9" s="27">
        <f t="shared" ref="G9:G50" si="0">C9+D9+E9+F9</f>
        <v>3798</v>
      </c>
      <c r="H9" s="66"/>
    </row>
    <row r="10" spans="2:8" x14ac:dyDescent="0.25">
      <c r="B10" s="5" t="s">
        <v>10</v>
      </c>
      <c r="C10" s="28">
        <v>3459</v>
      </c>
      <c r="D10" s="28">
        <v>2191</v>
      </c>
      <c r="E10" s="28">
        <v>2155</v>
      </c>
      <c r="F10" s="28">
        <v>1767</v>
      </c>
      <c r="G10" s="27">
        <f t="shared" si="0"/>
        <v>9572</v>
      </c>
      <c r="H10" s="66"/>
    </row>
    <row r="11" spans="2:8" x14ac:dyDescent="0.25">
      <c r="B11" s="5" t="s">
        <v>11</v>
      </c>
      <c r="C11" s="39">
        <v>1033</v>
      </c>
      <c r="D11" s="39">
        <v>2177</v>
      </c>
      <c r="E11" s="39">
        <v>1696</v>
      </c>
      <c r="F11" s="39">
        <v>1248</v>
      </c>
      <c r="G11" s="27">
        <f t="shared" si="0"/>
        <v>6154</v>
      </c>
      <c r="H11" s="66"/>
    </row>
    <row r="12" spans="2:8" x14ac:dyDescent="0.25">
      <c r="B12" s="5" t="s">
        <v>12</v>
      </c>
      <c r="C12" s="27">
        <v>546</v>
      </c>
      <c r="D12" s="27">
        <v>371</v>
      </c>
      <c r="E12" s="27">
        <v>449</v>
      </c>
      <c r="F12" s="27">
        <v>492</v>
      </c>
      <c r="G12" s="27">
        <f t="shared" si="0"/>
        <v>1858</v>
      </c>
      <c r="H12" s="66"/>
    </row>
    <row r="13" spans="2:8" x14ac:dyDescent="0.25">
      <c r="B13" s="5" t="s">
        <v>13</v>
      </c>
      <c r="C13" s="27">
        <v>2025</v>
      </c>
      <c r="D13" s="27">
        <v>2625</v>
      </c>
      <c r="E13" s="27">
        <v>2656</v>
      </c>
      <c r="F13" s="27">
        <v>1545</v>
      </c>
      <c r="G13" s="27">
        <f t="shared" si="0"/>
        <v>8851</v>
      </c>
      <c r="H13" s="66"/>
    </row>
    <row r="14" spans="2:8" x14ac:dyDescent="0.25">
      <c r="B14" s="5" t="s">
        <v>14</v>
      </c>
      <c r="C14" s="39">
        <v>617</v>
      </c>
      <c r="D14" s="39">
        <v>738</v>
      </c>
      <c r="E14" s="39">
        <v>1133</v>
      </c>
      <c r="F14" s="39">
        <v>1478</v>
      </c>
      <c r="G14" s="27">
        <f t="shared" si="0"/>
        <v>3966</v>
      </c>
      <c r="H14" s="66"/>
    </row>
    <row r="15" spans="2:8" x14ac:dyDescent="0.25">
      <c r="B15" s="5" t="s">
        <v>15</v>
      </c>
      <c r="C15" s="40">
        <v>651</v>
      </c>
      <c r="D15" s="40">
        <v>734</v>
      </c>
      <c r="E15" s="40">
        <v>951</v>
      </c>
      <c r="F15" s="40">
        <v>679</v>
      </c>
      <c r="G15" s="27">
        <f t="shared" si="0"/>
        <v>3015</v>
      </c>
      <c r="H15" s="66"/>
    </row>
    <row r="16" spans="2:8" x14ac:dyDescent="0.25">
      <c r="B16" s="5" t="s">
        <v>16</v>
      </c>
      <c r="C16" s="27">
        <v>422</v>
      </c>
      <c r="D16" s="27">
        <v>349</v>
      </c>
      <c r="E16" s="27">
        <v>333</v>
      </c>
      <c r="F16" s="27">
        <v>409</v>
      </c>
      <c r="G16" s="27">
        <f t="shared" si="0"/>
        <v>1513</v>
      </c>
      <c r="H16" s="66"/>
    </row>
    <row r="17" spans="2:8" x14ac:dyDescent="0.25">
      <c r="B17" s="5" t="s">
        <v>17</v>
      </c>
      <c r="C17" s="29">
        <v>925</v>
      </c>
      <c r="D17" s="29">
        <v>910</v>
      </c>
      <c r="E17" s="29">
        <v>1225</v>
      </c>
      <c r="F17" s="29">
        <v>832</v>
      </c>
      <c r="G17" s="27">
        <f t="shared" si="0"/>
        <v>3892</v>
      </c>
      <c r="H17" s="66"/>
    </row>
    <row r="18" spans="2:8" x14ac:dyDescent="0.25">
      <c r="B18" s="5" t="s">
        <v>18</v>
      </c>
      <c r="C18" s="27">
        <v>802</v>
      </c>
      <c r="D18" s="27">
        <v>731</v>
      </c>
      <c r="E18" s="27">
        <v>1072</v>
      </c>
      <c r="F18" s="27">
        <v>845</v>
      </c>
      <c r="G18" s="27">
        <f t="shared" si="0"/>
        <v>3450</v>
      </c>
      <c r="H18" s="66"/>
    </row>
    <row r="19" spans="2:8" x14ac:dyDescent="0.25">
      <c r="B19" s="5" t="s">
        <v>19</v>
      </c>
      <c r="C19" s="40">
        <v>720</v>
      </c>
      <c r="D19" s="40">
        <v>691</v>
      </c>
      <c r="E19" s="40">
        <v>648</v>
      </c>
      <c r="F19" s="40">
        <v>566</v>
      </c>
      <c r="G19" s="27">
        <f t="shared" si="0"/>
        <v>2625</v>
      </c>
      <c r="H19" s="66"/>
    </row>
    <row r="20" spans="2:8" x14ac:dyDescent="0.25">
      <c r="B20" s="5" t="s">
        <v>20</v>
      </c>
      <c r="C20" s="41">
        <v>252</v>
      </c>
      <c r="D20" s="41">
        <v>297</v>
      </c>
      <c r="E20" s="41">
        <v>254</v>
      </c>
      <c r="F20" s="41">
        <v>398</v>
      </c>
      <c r="G20" s="27">
        <f t="shared" si="0"/>
        <v>1201</v>
      </c>
      <c r="H20" s="66"/>
    </row>
    <row r="21" spans="2:8" x14ac:dyDescent="0.25">
      <c r="B21" s="5" t="s">
        <v>21</v>
      </c>
      <c r="C21" s="70">
        <v>1854</v>
      </c>
      <c r="D21" s="70">
        <v>3318</v>
      </c>
      <c r="E21" s="70">
        <v>1973</v>
      </c>
      <c r="F21" s="70">
        <v>2110</v>
      </c>
      <c r="G21" s="27">
        <f t="shared" si="0"/>
        <v>9255</v>
      </c>
      <c r="H21" s="66"/>
    </row>
    <row r="22" spans="2:8" x14ac:dyDescent="0.25">
      <c r="B22" s="5" t="s">
        <v>22</v>
      </c>
      <c r="C22" s="27">
        <v>1122</v>
      </c>
      <c r="D22" s="27">
        <v>1010</v>
      </c>
      <c r="E22" s="27">
        <v>1203</v>
      </c>
      <c r="F22" s="27">
        <v>1174</v>
      </c>
      <c r="G22" s="27">
        <f t="shared" si="0"/>
        <v>4509</v>
      </c>
      <c r="H22" s="66"/>
    </row>
    <row r="23" spans="2:8" x14ac:dyDescent="0.25">
      <c r="B23" s="5" t="s">
        <v>23</v>
      </c>
      <c r="C23" s="27">
        <v>454</v>
      </c>
      <c r="D23" s="27">
        <v>494</v>
      </c>
      <c r="E23" s="27">
        <v>662</v>
      </c>
      <c r="F23" s="27">
        <v>748</v>
      </c>
      <c r="G23" s="27">
        <f t="shared" si="0"/>
        <v>2358</v>
      </c>
      <c r="H23" s="66"/>
    </row>
    <row r="24" spans="2:8" x14ac:dyDescent="0.25">
      <c r="B24" s="5" t="s">
        <v>24</v>
      </c>
      <c r="C24" s="42">
        <v>2290</v>
      </c>
      <c r="D24" s="42">
        <v>1619</v>
      </c>
      <c r="E24" s="42">
        <v>1619</v>
      </c>
      <c r="F24" s="42">
        <v>1122</v>
      </c>
      <c r="G24" s="27">
        <f t="shared" si="0"/>
        <v>6650</v>
      </c>
      <c r="H24" s="66"/>
    </row>
    <row r="25" spans="2:8" x14ac:dyDescent="0.25">
      <c r="B25" s="6" t="s">
        <v>25</v>
      </c>
      <c r="C25" s="27">
        <v>285</v>
      </c>
      <c r="D25" s="27">
        <v>577</v>
      </c>
      <c r="E25" s="27">
        <v>495</v>
      </c>
      <c r="F25" s="27">
        <v>660</v>
      </c>
      <c r="G25" s="27">
        <f t="shared" si="0"/>
        <v>2017</v>
      </c>
      <c r="H25" s="66"/>
    </row>
    <row r="26" spans="2:8" x14ac:dyDescent="0.25">
      <c r="B26" s="6" t="s">
        <v>26</v>
      </c>
      <c r="C26" s="43">
        <v>625</v>
      </c>
      <c r="D26" s="43">
        <v>582</v>
      </c>
      <c r="E26" s="43">
        <v>550</v>
      </c>
      <c r="F26" s="43">
        <v>406</v>
      </c>
      <c r="G26" s="27">
        <f t="shared" si="0"/>
        <v>2163</v>
      </c>
      <c r="H26" s="66"/>
    </row>
    <row r="27" spans="2:8" x14ac:dyDescent="0.25">
      <c r="B27" s="6" t="s">
        <v>28</v>
      </c>
      <c r="C27" s="39">
        <v>10297</v>
      </c>
      <c r="D27" s="39">
        <v>17856</v>
      </c>
      <c r="E27" s="39">
        <v>19861</v>
      </c>
      <c r="F27" s="39">
        <v>10401</v>
      </c>
      <c r="G27" s="27">
        <f t="shared" si="0"/>
        <v>58415</v>
      </c>
      <c r="H27" s="66"/>
    </row>
    <row r="28" spans="2:8" x14ac:dyDescent="0.25">
      <c r="B28" s="7" t="s">
        <v>29</v>
      </c>
      <c r="C28" s="30">
        <f>SUM(C8:C27)</f>
        <v>29734</v>
      </c>
      <c r="D28" s="30">
        <f>SUM(D8:D27)</f>
        <v>38498</v>
      </c>
      <c r="E28" s="30">
        <f>SUM(E8:E27)</f>
        <v>40183</v>
      </c>
      <c r="F28" s="30">
        <f>SUM(F8:F27)</f>
        <v>27683</v>
      </c>
      <c r="G28" s="30">
        <f>SUM(G8:G27)</f>
        <v>136098</v>
      </c>
      <c r="H28" s="66"/>
    </row>
    <row r="29" spans="2:8" x14ac:dyDescent="0.25">
      <c r="B29" s="7" t="s">
        <v>30</v>
      </c>
      <c r="C29" s="30"/>
      <c r="D29" s="30"/>
      <c r="E29" s="30"/>
      <c r="F29" s="30"/>
      <c r="G29" s="27"/>
      <c r="H29" s="66"/>
    </row>
    <row r="30" spans="2:8" x14ac:dyDescent="0.25">
      <c r="B30" s="5" t="s">
        <v>31</v>
      </c>
      <c r="C30" s="44">
        <v>3950</v>
      </c>
      <c r="D30" s="44">
        <v>3349</v>
      </c>
      <c r="E30" s="44">
        <v>3011</v>
      </c>
      <c r="F30" s="44">
        <v>1491</v>
      </c>
      <c r="G30" s="27">
        <f t="shared" si="0"/>
        <v>11801</v>
      </c>
      <c r="H30" s="66"/>
    </row>
    <row r="31" spans="2:8" x14ac:dyDescent="0.25">
      <c r="B31" s="5" t="s">
        <v>32</v>
      </c>
      <c r="C31" s="45">
        <v>156</v>
      </c>
      <c r="D31" s="45">
        <v>247</v>
      </c>
      <c r="E31" s="45">
        <v>77</v>
      </c>
      <c r="F31" s="45">
        <v>1</v>
      </c>
      <c r="G31" s="27">
        <f t="shared" si="0"/>
        <v>481</v>
      </c>
      <c r="H31" s="66"/>
    </row>
    <row r="32" spans="2:8" x14ac:dyDescent="0.25">
      <c r="B32" s="5" t="s">
        <v>33</v>
      </c>
      <c r="C32" s="31">
        <v>44</v>
      </c>
      <c r="D32" s="31">
        <v>84</v>
      </c>
      <c r="E32" s="31">
        <v>137</v>
      </c>
      <c r="F32" s="31">
        <v>12</v>
      </c>
      <c r="G32" s="27">
        <f t="shared" si="0"/>
        <v>277</v>
      </c>
      <c r="H32" s="66"/>
    </row>
    <row r="33" spans="2:8" x14ac:dyDescent="0.25">
      <c r="B33" s="5" t="s">
        <v>34</v>
      </c>
      <c r="C33" s="46">
        <v>255</v>
      </c>
      <c r="D33" s="46">
        <v>691</v>
      </c>
      <c r="E33" s="46">
        <v>580</v>
      </c>
      <c r="F33" s="46">
        <v>159</v>
      </c>
      <c r="G33" s="27">
        <f t="shared" si="0"/>
        <v>1685</v>
      </c>
      <c r="H33" s="66"/>
    </row>
    <row r="34" spans="2:8" x14ac:dyDescent="0.25">
      <c r="B34" s="5" t="s">
        <v>131</v>
      </c>
      <c r="C34" s="46">
        <v>261</v>
      </c>
      <c r="D34" s="46">
        <v>101</v>
      </c>
      <c r="E34" s="46">
        <v>80</v>
      </c>
      <c r="F34" s="46">
        <v>62</v>
      </c>
      <c r="G34" s="27">
        <f t="shared" si="0"/>
        <v>504</v>
      </c>
      <c r="H34" s="66"/>
    </row>
    <row r="35" spans="2:8" x14ac:dyDescent="0.25">
      <c r="B35" s="5" t="s">
        <v>35</v>
      </c>
      <c r="C35" s="27">
        <v>75</v>
      </c>
      <c r="D35" s="27">
        <v>110</v>
      </c>
      <c r="E35" s="27">
        <v>131</v>
      </c>
      <c r="F35" s="27">
        <v>30</v>
      </c>
      <c r="G35" s="27">
        <f t="shared" si="0"/>
        <v>346</v>
      </c>
      <c r="H35" s="66"/>
    </row>
    <row r="36" spans="2:8" x14ac:dyDescent="0.25">
      <c r="B36" s="5" t="s">
        <v>36</v>
      </c>
      <c r="C36" s="27">
        <v>234</v>
      </c>
      <c r="D36" s="27">
        <v>319</v>
      </c>
      <c r="E36" s="27">
        <v>1012</v>
      </c>
      <c r="F36" s="27">
        <v>104</v>
      </c>
      <c r="G36" s="27">
        <f t="shared" si="0"/>
        <v>1669</v>
      </c>
      <c r="H36" s="66"/>
    </row>
    <row r="37" spans="2:8" x14ac:dyDescent="0.25">
      <c r="B37" s="6" t="s">
        <v>37</v>
      </c>
      <c r="C37" s="32">
        <v>5706</v>
      </c>
      <c r="D37" s="32">
        <v>3388</v>
      </c>
      <c r="E37" s="32">
        <v>3046</v>
      </c>
      <c r="F37" s="32">
        <v>1020</v>
      </c>
      <c r="G37" s="27">
        <f t="shared" si="0"/>
        <v>13160</v>
      </c>
      <c r="H37" s="66"/>
    </row>
    <row r="38" spans="2:8" x14ac:dyDescent="0.25">
      <c r="B38" s="5" t="s">
        <v>38</v>
      </c>
      <c r="C38" s="27">
        <v>8169</v>
      </c>
      <c r="D38" s="27">
        <v>3607</v>
      </c>
      <c r="E38" s="27">
        <v>2482</v>
      </c>
      <c r="F38" s="27">
        <v>729</v>
      </c>
      <c r="G38" s="27">
        <f>C38+D38+E38+F38</f>
        <v>14987</v>
      </c>
      <c r="H38" s="66"/>
    </row>
    <row r="39" spans="2:8" x14ac:dyDescent="0.25">
      <c r="B39" s="5" t="s">
        <v>27</v>
      </c>
      <c r="C39" s="69">
        <v>1146</v>
      </c>
      <c r="D39" s="69">
        <v>1253</v>
      </c>
      <c r="E39" s="69">
        <v>893</v>
      </c>
      <c r="F39" s="69">
        <v>408</v>
      </c>
      <c r="G39" s="27">
        <f>C39+D39+E39+F39</f>
        <v>3700</v>
      </c>
      <c r="H39" s="66"/>
    </row>
    <row r="40" spans="2:8" x14ac:dyDescent="0.25">
      <c r="B40" s="5" t="s">
        <v>39</v>
      </c>
      <c r="C40" s="27">
        <v>85</v>
      </c>
      <c r="D40" s="27">
        <v>22</v>
      </c>
      <c r="E40" s="27">
        <v>4</v>
      </c>
      <c r="F40" s="27">
        <v>2</v>
      </c>
      <c r="G40" s="27">
        <f>C40+D40+E40+F40</f>
        <v>113</v>
      </c>
      <c r="H40" s="66"/>
    </row>
    <row r="41" spans="2:8" x14ac:dyDescent="0.25">
      <c r="B41" s="5" t="s">
        <v>40</v>
      </c>
      <c r="C41" s="27">
        <v>1601</v>
      </c>
      <c r="D41" s="27">
        <v>554</v>
      </c>
      <c r="E41" s="27">
        <v>310</v>
      </c>
      <c r="F41" s="27">
        <v>80</v>
      </c>
      <c r="G41" s="27">
        <f t="shared" si="0"/>
        <v>2545</v>
      </c>
      <c r="H41" s="66"/>
    </row>
    <row r="42" spans="2:8" x14ac:dyDescent="0.25">
      <c r="B42" s="5" t="s">
        <v>41</v>
      </c>
      <c r="C42" s="27">
        <v>42</v>
      </c>
      <c r="D42" s="27">
        <v>460</v>
      </c>
      <c r="E42" s="27">
        <v>353</v>
      </c>
      <c r="F42" s="27">
        <v>436</v>
      </c>
      <c r="G42" s="27">
        <f t="shared" si="0"/>
        <v>1291</v>
      </c>
      <c r="H42" s="66"/>
    </row>
    <row r="43" spans="2:8" x14ac:dyDescent="0.25">
      <c r="B43" s="5" t="s">
        <v>42</v>
      </c>
      <c r="C43" s="33">
        <v>464</v>
      </c>
      <c r="D43" s="33">
        <v>533</v>
      </c>
      <c r="E43" s="33">
        <v>426</v>
      </c>
      <c r="F43" s="33">
        <v>117</v>
      </c>
      <c r="G43" s="27">
        <f t="shared" si="0"/>
        <v>1540</v>
      </c>
      <c r="H43" s="66"/>
    </row>
    <row r="44" spans="2:8" x14ac:dyDescent="0.25">
      <c r="B44" s="5" t="s">
        <v>43</v>
      </c>
      <c r="C44" s="47">
        <v>462</v>
      </c>
      <c r="D44" s="47">
        <v>379</v>
      </c>
      <c r="E44" s="47">
        <v>642</v>
      </c>
      <c r="F44" s="47">
        <v>162</v>
      </c>
      <c r="G44" s="27">
        <f t="shared" si="0"/>
        <v>1645</v>
      </c>
      <c r="H44" s="66"/>
    </row>
    <row r="45" spans="2:8" x14ac:dyDescent="0.25">
      <c r="B45" s="5" t="s">
        <v>44</v>
      </c>
      <c r="C45" s="48">
        <v>1597</v>
      </c>
      <c r="D45" s="40">
        <v>420</v>
      </c>
      <c r="E45" s="40">
        <v>269</v>
      </c>
      <c r="F45" s="40">
        <v>66</v>
      </c>
      <c r="G45" s="27">
        <f t="shared" si="0"/>
        <v>2352</v>
      </c>
      <c r="H45" s="66"/>
    </row>
    <row r="46" spans="2:8" x14ac:dyDescent="0.25">
      <c r="B46" s="5" t="s">
        <v>45</v>
      </c>
      <c r="C46" s="27">
        <v>351</v>
      </c>
      <c r="D46" s="27">
        <v>270</v>
      </c>
      <c r="E46" s="27">
        <v>357</v>
      </c>
      <c r="F46" s="27">
        <v>70</v>
      </c>
      <c r="G46" s="27">
        <f t="shared" si="0"/>
        <v>1048</v>
      </c>
      <c r="H46" s="66"/>
    </row>
    <row r="47" spans="2:8" x14ac:dyDescent="0.25">
      <c r="B47" s="5" t="s">
        <v>46</v>
      </c>
      <c r="C47" s="34">
        <v>157</v>
      </c>
      <c r="D47" s="34">
        <v>69</v>
      </c>
      <c r="E47" s="34">
        <v>89</v>
      </c>
      <c r="F47" s="34">
        <v>26</v>
      </c>
      <c r="G47" s="27">
        <f t="shared" si="0"/>
        <v>341</v>
      </c>
      <c r="H47" s="66"/>
    </row>
    <row r="48" spans="2:8" x14ac:dyDescent="0.25">
      <c r="B48" s="5" t="s">
        <v>47</v>
      </c>
      <c r="C48" s="35">
        <v>281</v>
      </c>
      <c r="D48" s="35">
        <v>314</v>
      </c>
      <c r="E48" s="35">
        <v>693</v>
      </c>
      <c r="F48" s="35">
        <v>115</v>
      </c>
      <c r="G48" s="27">
        <f t="shared" si="0"/>
        <v>1403</v>
      </c>
      <c r="H48" s="66"/>
    </row>
    <row r="49" spans="2:8" x14ac:dyDescent="0.25">
      <c r="B49" s="5" t="s">
        <v>48</v>
      </c>
      <c r="C49" s="27">
        <v>190</v>
      </c>
      <c r="D49" s="27">
        <v>217</v>
      </c>
      <c r="E49" s="27">
        <v>542</v>
      </c>
      <c r="F49" s="27">
        <v>203</v>
      </c>
      <c r="G49" s="27">
        <f t="shared" si="0"/>
        <v>1152</v>
      </c>
      <c r="H49" s="66"/>
    </row>
    <row r="50" spans="2:8" x14ac:dyDescent="0.25">
      <c r="B50" s="5" t="s">
        <v>49</v>
      </c>
      <c r="C50" s="27">
        <v>704</v>
      </c>
      <c r="D50" s="27">
        <v>296</v>
      </c>
      <c r="E50" s="27">
        <v>254</v>
      </c>
      <c r="F50" s="27">
        <v>46</v>
      </c>
      <c r="G50" s="27">
        <f t="shared" si="0"/>
        <v>1300</v>
      </c>
      <c r="H50" s="66"/>
    </row>
    <row r="51" spans="2:8" x14ac:dyDescent="0.25">
      <c r="B51" s="7" t="s">
        <v>29</v>
      </c>
      <c r="C51" s="30">
        <f>SUM(C30:C50)</f>
        <v>25930</v>
      </c>
      <c r="D51" s="30">
        <f t="shared" ref="D51:F51" si="1">SUM(D30:D50)</f>
        <v>16683</v>
      </c>
      <c r="E51" s="30">
        <f t="shared" si="1"/>
        <v>15388</v>
      </c>
      <c r="F51" s="30">
        <f t="shared" si="1"/>
        <v>5339</v>
      </c>
      <c r="G51" s="30">
        <f t="shared" ref="G51:G58" si="2">SUM(C51:F51)</f>
        <v>63340</v>
      </c>
      <c r="H51" s="66"/>
    </row>
    <row r="52" spans="2:8" x14ac:dyDescent="0.25">
      <c r="B52" s="7" t="s">
        <v>50</v>
      </c>
      <c r="C52" s="30"/>
      <c r="D52" s="30"/>
      <c r="E52" s="30"/>
      <c r="F52" s="30"/>
      <c r="G52" s="27"/>
      <c r="H52" s="66"/>
    </row>
    <row r="53" spans="2:8" x14ac:dyDescent="0.25">
      <c r="B53" s="6" t="s">
        <v>51</v>
      </c>
      <c r="C53" s="27">
        <v>406</v>
      </c>
      <c r="D53" s="27">
        <v>87</v>
      </c>
      <c r="E53" s="27">
        <v>17</v>
      </c>
      <c r="F53" s="27">
        <v>21</v>
      </c>
      <c r="G53" s="27">
        <f t="shared" ref="G53:G57" si="3">C53+D53+E53+F53</f>
        <v>531</v>
      </c>
      <c r="H53" s="66"/>
    </row>
    <row r="54" spans="2:8" x14ac:dyDescent="0.25">
      <c r="B54" s="5" t="s">
        <v>113</v>
      </c>
      <c r="C54" s="36">
        <v>40</v>
      </c>
      <c r="D54" s="36">
        <v>2</v>
      </c>
      <c r="E54" s="36">
        <v>1</v>
      </c>
      <c r="F54" s="36">
        <v>0</v>
      </c>
      <c r="G54" s="27">
        <f t="shared" si="3"/>
        <v>43</v>
      </c>
      <c r="H54" s="66"/>
    </row>
    <row r="55" spans="2:8" x14ac:dyDescent="0.25">
      <c r="B55" s="5" t="s">
        <v>52</v>
      </c>
      <c r="C55" s="27">
        <v>20</v>
      </c>
      <c r="D55" s="27">
        <v>12</v>
      </c>
      <c r="E55" s="27">
        <v>0</v>
      </c>
      <c r="F55" s="27">
        <v>0</v>
      </c>
      <c r="G55" s="27">
        <f t="shared" si="3"/>
        <v>32</v>
      </c>
      <c r="H55" s="66"/>
    </row>
    <row r="56" spans="2:8" x14ac:dyDescent="0.25">
      <c r="B56" s="5" t="s">
        <v>53</v>
      </c>
      <c r="C56" s="27">
        <v>68</v>
      </c>
      <c r="D56" s="27">
        <v>20</v>
      </c>
      <c r="E56" s="27">
        <v>0</v>
      </c>
      <c r="F56" s="27">
        <v>0</v>
      </c>
      <c r="G56" s="27">
        <f t="shared" si="3"/>
        <v>88</v>
      </c>
      <c r="H56" s="66"/>
    </row>
    <row r="57" spans="2:8" x14ac:dyDescent="0.25">
      <c r="B57" s="6" t="s">
        <v>54</v>
      </c>
      <c r="C57" s="27">
        <v>175</v>
      </c>
      <c r="D57" s="27">
        <v>45</v>
      </c>
      <c r="E57" s="27">
        <v>0</v>
      </c>
      <c r="F57" s="27">
        <v>0</v>
      </c>
      <c r="G57" s="27">
        <f t="shared" si="3"/>
        <v>220</v>
      </c>
      <c r="H57" s="66"/>
    </row>
    <row r="58" spans="2:8" x14ac:dyDescent="0.25">
      <c r="B58" s="7" t="s">
        <v>29</v>
      </c>
      <c r="C58" s="30">
        <f>SUM(C53:C57)</f>
        <v>709</v>
      </c>
      <c r="D58" s="30">
        <f>SUM(D53:D57)</f>
        <v>166</v>
      </c>
      <c r="E58" s="30">
        <f>SUM(E53:E57)</f>
        <v>18</v>
      </c>
      <c r="F58" s="30">
        <f>SUM(F53:F57)</f>
        <v>21</v>
      </c>
      <c r="G58" s="30">
        <f t="shared" si="2"/>
        <v>914</v>
      </c>
      <c r="H58" s="66"/>
    </row>
    <row r="59" spans="2:8" x14ac:dyDescent="0.25">
      <c r="B59" s="7" t="s">
        <v>111</v>
      </c>
      <c r="C59" s="30"/>
      <c r="D59" s="30"/>
      <c r="E59" s="30"/>
      <c r="F59" s="30"/>
      <c r="G59" s="30"/>
      <c r="H59" s="66"/>
    </row>
    <row r="60" spans="2:8" x14ac:dyDescent="0.25">
      <c r="B60" s="6" t="s">
        <v>114</v>
      </c>
      <c r="C60" s="27">
        <v>0</v>
      </c>
      <c r="D60" s="27">
        <v>0</v>
      </c>
      <c r="E60" s="27">
        <v>0</v>
      </c>
      <c r="F60" s="27">
        <v>0</v>
      </c>
      <c r="G60" s="27">
        <f t="shared" ref="G60:G66" si="4">C60+D60+E60+F60</f>
        <v>0</v>
      </c>
      <c r="H60" s="66"/>
    </row>
    <row r="61" spans="2:8" x14ac:dyDescent="0.25">
      <c r="B61" s="6" t="s">
        <v>115</v>
      </c>
      <c r="C61" s="27">
        <v>0</v>
      </c>
      <c r="D61" s="27">
        <v>0</v>
      </c>
      <c r="E61" s="27">
        <v>0</v>
      </c>
      <c r="F61" s="27">
        <v>0</v>
      </c>
      <c r="G61" s="27">
        <f t="shared" si="4"/>
        <v>0</v>
      </c>
      <c r="H61" s="66"/>
    </row>
    <row r="62" spans="2:8" x14ac:dyDescent="0.25">
      <c r="B62" s="6" t="s">
        <v>116</v>
      </c>
      <c r="C62" s="27">
        <v>0</v>
      </c>
      <c r="D62" s="27">
        <v>0</v>
      </c>
      <c r="E62" s="27">
        <v>0</v>
      </c>
      <c r="F62" s="27">
        <v>0</v>
      </c>
      <c r="G62" s="27">
        <f t="shared" si="4"/>
        <v>0</v>
      </c>
      <c r="H62" s="66"/>
    </row>
    <row r="63" spans="2:8" x14ac:dyDescent="0.25">
      <c r="B63" s="6" t="s">
        <v>117</v>
      </c>
      <c r="C63" s="27">
        <v>0</v>
      </c>
      <c r="D63" s="27">
        <v>0</v>
      </c>
      <c r="E63" s="27">
        <v>0</v>
      </c>
      <c r="F63" s="27">
        <v>0</v>
      </c>
      <c r="G63" s="27">
        <f t="shared" si="4"/>
        <v>0</v>
      </c>
      <c r="H63" s="66"/>
    </row>
    <row r="64" spans="2:8" x14ac:dyDescent="0.25">
      <c r="B64" s="6" t="s">
        <v>118</v>
      </c>
      <c r="C64" s="27">
        <v>0</v>
      </c>
      <c r="D64" s="27">
        <v>0</v>
      </c>
      <c r="E64" s="27">
        <v>0</v>
      </c>
      <c r="F64" s="27">
        <v>0</v>
      </c>
      <c r="G64" s="27">
        <f t="shared" si="4"/>
        <v>0</v>
      </c>
      <c r="H64" s="66"/>
    </row>
    <row r="65" spans="2:8" x14ac:dyDescent="0.25">
      <c r="B65" s="6" t="s">
        <v>119</v>
      </c>
      <c r="C65" s="27">
        <v>0</v>
      </c>
      <c r="D65" s="27">
        <v>0</v>
      </c>
      <c r="E65" s="27">
        <v>0</v>
      </c>
      <c r="F65" s="27">
        <v>0</v>
      </c>
      <c r="G65" s="27">
        <f t="shared" si="4"/>
        <v>0</v>
      </c>
      <c r="H65" s="66"/>
    </row>
    <row r="66" spans="2:8" x14ac:dyDescent="0.25">
      <c r="B66" s="6" t="s">
        <v>120</v>
      </c>
      <c r="C66" s="27">
        <v>1</v>
      </c>
      <c r="D66" s="27">
        <v>1</v>
      </c>
      <c r="E66" s="27">
        <v>0</v>
      </c>
      <c r="F66" s="27">
        <v>0</v>
      </c>
      <c r="G66" s="27">
        <f t="shared" si="4"/>
        <v>2</v>
      </c>
      <c r="H66" s="66"/>
    </row>
    <row r="67" spans="2:8" x14ac:dyDescent="0.25">
      <c r="B67" s="62" t="s">
        <v>29</v>
      </c>
      <c r="C67" s="30">
        <f>SUM(C60:C66)</f>
        <v>1</v>
      </c>
      <c r="D67" s="30">
        <f t="shared" ref="D67:F67" si="5">SUM(D60:D66)</f>
        <v>1</v>
      </c>
      <c r="E67" s="30">
        <f t="shared" si="5"/>
        <v>0</v>
      </c>
      <c r="F67" s="30">
        <f t="shared" si="5"/>
        <v>0</v>
      </c>
      <c r="G67" s="30">
        <f t="shared" ref="G67" si="6">SUM(C67:F67)</f>
        <v>2</v>
      </c>
      <c r="H67" s="66"/>
    </row>
    <row r="68" spans="2:8" x14ac:dyDescent="0.25">
      <c r="B68" s="62" t="s">
        <v>112</v>
      </c>
      <c r="C68" s="30"/>
      <c r="D68" s="30"/>
      <c r="E68" s="30"/>
      <c r="F68" s="30"/>
      <c r="G68" s="30"/>
      <c r="H68" s="66"/>
    </row>
    <row r="69" spans="2:8" x14ac:dyDescent="0.25">
      <c r="B69" s="6" t="s">
        <v>121</v>
      </c>
      <c r="C69" s="27">
        <v>52</v>
      </c>
      <c r="D69" s="27">
        <v>104</v>
      </c>
      <c r="E69" s="27">
        <v>130</v>
      </c>
      <c r="F69" s="27">
        <v>257</v>
      </c>
      <c r="G69" s="27">
        <f t="shared" ref="G69" si="7">C69+D69+E69+F69</f>
        <v>543</v>
      </c>
      <c r="H69" s="66"/>
    </row>
    <row r="70" spans="2:8" x14ac:dyDescent="0.25">
      <c r="B70" s="6" t="s">
        <v>122</v>
      </c>
      <c r="C70" s="27">
        <v>9</v>
      </c>
      <c r="D70" s="27">
        <v>20</v>
      </c>
      <c r="E70" s="27">
        <v>42</v>
      </c>
      <c r="F70" s="27">
        <v>58</v>
      </c>
      <c r="G70" s="27">
        <f t="shared" ref="G70:G78" si="8">C70+D70+E70+F70</f>
        <v>129</v>
      </c>
      <c r="H70" s="66"/>
    </row>
    <row r="71" spans="2:8" x14ac:dyDescent="0.25">
      <c r="B71" s="6" t="s">
        <v>123</v>
      </c>
      <c r="C71" s="27">
        <v>28</v>
      </c>
      <c r="D71" s="27">
        <v>30</v>
      </c>
      <c r="E71" s="27">
        <v>13</v>
      </c>
      <c r="F71" s="27">
        <v>0</v>
      </c>
      <c r="G71" s="27">
        <f t="shared" si="8"/>
        <v>71</v>
      </c>
      <c r="H71" s="66"/>
    </row>
    <row r="72" spans="2:8" x14ac:dyDescent="0.25">
      <c r="B72" s="6" t="s">
        <v>124</v>
      </c>
      <c r="C72" s="31">
        <v>90</v>
      </c>
      <c r="D72" s="31">
        <v>103</v>
      </c>
      <c r="E72" s="31">
        <v>100</v>
      </c>
      <c r="F72" s="31">
        <v>29</v>
      </c>
      <c r="G72" s="27">
        <f t="shared" si="8"/>
        <v>322</v>
      </c>
      <c r="H72" s="66"/>
    </row>
    <row r="73" spans="2:8" x14ac:dyDescent="0.25">
      <c r="B73" s="6" t="s">
        <v>125</v>
      </c>
      <c r="C73" s="27">
        <v>15</v>
      </c>
      <c r="D73" s="27">
        <v>23</v>
      </c>
      <c r="E73" s="27">
        <v>55</v>
      </c>
      <c r="F73" s="27">
        <v>30</v>
      </c>
      <c r="G73" s="27">
        <f t="shared" si="8"/>
        <v>123</v>
      </c>
      <c r="H73" s="66"/>
    </row>
    <row r="74" spans="2:8" x14ac:dyDescent="0.25">
      <c r="B74" s="6" t="s">
        <v>126</v>
      </c>
      <c r="C74" s="27">
        <v>70</v>
      </c>
      <c r="D74" s="27">
        <v>45</v>
      </c>
      <c r="E74" s="27">
        <v>7</v>
      </c>
      <c r="F74" s="27">
        <v>0</v>
      </c>
      <c r="G74" s="27">
        <f t="shared" si="8"/>
        <v>122</v>
      </c>
      <c r="H74" s="66"/>
    </row>
    <row r="75" spans="2:8" x14ac:dyDescent="0.25">
      <c r="B75" s="6" t="s">
        <v>127</v>
      </c>
      <c r="C75" s="27">
        <v>0</v>
      </c>
      <c r="D75" s="27">
        <v>0</v>
      </c>
      <c r="E75" s="27">
        <v>0</v>
      </c>
      <c r="F75" s="27">
        <v>0</v>
      </c>
      <c r="G75" s="27">
        <f t="shared" si="8"/>
        <v>0</v>
      </c>
      <c r="H75" s="66"/>
    </row>
    <row r="76" spans="2:8" x14ac:dyDescent="0.25">
      <c r="B76" s="6" t="s">
        <v>128</v>
      </c>
      <c r="C76" s="27">
        <v>11</v>
      </c>
      <c r="D76" s="27">
        <v>4</v>
      </c>
      <c r="E76" s="27">
        <v>0</v>
      </c>
      <c r="F76" s="27">
        <v>9</v>
      </c>
      <c r="G76" s="27">
        <f t="shared" si="8"/>
        <v>24</v>
      </c>
      <c r="H76" s="66"/>
    </row>
    <row r="77" spans="2:8" x14ac:dyDescent="0.25">
      <c r="B77" s="6" t="s">
        <v>129</v>
      </c>
      <c r="C77" s="27">
        <v>105</v>
      </c>
      <c r="D77" s="27">
        <v>145</v>
      </c>
      <c r="E77" s="27">
        <v>117</v>
      </c>
      <c r="F77" s="27">
        <v>18</v>
      </c>
      <c r="G77" s="27">
        <f t="shared" si="8"/>
        <v>385</v>
      </c>
      <c r="H77" s="66"/>
    </row>
    <row r="78" spans="2:8" x14ac:dyDescent="0.25">
      <c r="B78" s="6" t="s">
        <v>130</v>
      </c>
      <c r="C78" s="27">
        <v>62</v>
      </c>
      <c r="D78" s="27">
        <v>31</v>
      </c>
      <c r="E78" s="27">
        <v>25</v>
      </c>
      <c r="F78" s="27">
        <v>5</v>
      </c>
      <c r="G78" s="27">
        <f t="shared" si="8"/>
        <v>123</v>
      </c>
      <c r="H78" s="66"/>
    </row>
    <row r="79" spans="2:8" x14ac:dyDescent="0.25">
      <c r="B79" s="62" t="s">
        <v>29</v>
      </c>
      <c r="C79" s="30">
        <f>SUM(C69:C78)</f>
        <v>442</v>
      </c>
      <c r="D79" s="30">
        <f t="shared" ref="D79:G79" si="9">SUM(D69:D78)</f>
        <v>505</v>
      </c>
      <c r="E79" s="30">
        <f t="shared" si="9"/>
        <v>489</v>
      </c>
      <c r="F79" s="30">
        <f t="shared" si="9"/>
        <v>406</v>
      </c>
      <c r="G79" s="30">
        <f t="shared" si="9"/>
        <v>1842</v>
      </c>
      <c r="H79" s="66"/>
    </row>
    <row r="80" spans="2:8" x14ac:dyDescent="0.25">
      <c r="B80" s="7" t="s">
        <v>55</v>
      </c>
      <c r="C80" s="30">
        <f>C28+C51+C58+C67+C79</f>
        <v>56816</v>
      </c>
      <c r="D80" s="30">
        <f>D28+D51+D58+D67+D79</f>
        <v>55853</v>
      </c>
      <c r="E80" s="30">
        <f>E28+E51+E58+E67+E79</f>
        <v>56078</v>
      </c>
      <c r="F80" s="30">
        <f>F28+F51+F58+F67+F79</f>
        <v>33449</v>
      </c>
      <c r="G80" s="30">
        <f>G28+G51+G58+G67+G79</f>
        <v>202196</v>
      </c>
      <c r="H80" s="66"/>
    </row>
    <row r="81" spans="2:8" x14ac:dyDescent="0.25">
      <c r="B81" s="7" t="s">
        <v>56</v>
      </c>
      <c r="C81" s="30"/>
      <c r="D81" s="30"/>
      <c r="E81" s="30"/>
      <c r="F81" s="30"/>
      <c r="G81" s="27"/>
      <c r="H81" s="66"/>
    </row>
    <row r="82" spans="2:8" x14ac:dyDescent="0.25">
      <c r="B82" s="6" t="s">
        <v>57</v>
      </c>
      <c r="C82" s="49">
        <v>1355</v>
      </c>
      <c r="D82" s="49">
        <v>1138</v>
      </c>
      <c r="E82" s="49">
        <v>2238</v>
      </c>
      <c r="F82" s="49">
        <v>3500</v>
      </c>
      <c r="G82" s="27">
        <f t="shared" ref="G82:G89" si="10">C82+D82+E82+F82</f>
        <v>8231</v>
      </c>
      <c r="H82" s="66"/>
    </row>
    <row r="83" spans="2:8" x14ac:dyDescent="0.25">
      <c r="B83" s="6" t="s">
        <v>58</v>
      </c>
      <c r="C83" s="39">
        <v>186</v>
      </c>
      <c r="D83" s="39">
        <v>375</v>
      </c>
      <c r="E83" s="39">
        <v>783</v>
      </c>
      <c r="F83" s="39">
        <v>845</v>
      </c>
      <c r="G83" s="27">
        <f t="shared" si="10"/>
        <v>2189</v>
      </c>
      <c r="H83" s="66"/>
    </row>
    <row r="84" spans="2:8" x14ac:dyDescent="0.25">
      <c r="B84" s="6" t="s">
        <v>59</v>
      </c>
      <c r="C84" s="39">
        <v>34</v>
      </c>
      <c r="D84" s="39">
        <v>71</v>
      </c>
      <c r="E84" s="39">
        <v>89</v>
      </c>
      <c r="F84" s="39">
        <v>26</v>
      </c>
      <c r="G84" s="27">
        <f t="shared" si="10"/>
        <v>220</v>
      </c>
      <c r="H84" s="66"/>
    </row>
    <row r="85" spans="2:8" x14ac:dyDescent="0.25">
      <c r="B85" s="6" t="s">
        <v>60</v>
      </c>
      <c r="C85" s="39">
        <v>173</v>
      </c>
      <c r="D85" s="39">
        <v>356</v>
      </c>
      <c r="E85" s="39">
        <v>1977</v>
      </c>
      <c r="F85" s="39">
        <v>2536</v>
      </c>
      <c r="G85" s="27">
        <f t="shared" si="10"/>
        <v>5042</v>
      </c>
      <c r="H85" s="66"/>
    </row>
    <row r="86" spans="2:8" x14ac:dyDescent="0.25">
      <c r="B86" s="6" t="s">
        <v>61</v>
      </c>
      <c r="C86" s="39">
        <v>64</v>
      </c>
      <c r="D86" s="39">
        <v>325</v>
      </c>
      <c r="E86" s="39">
        <v>741</v>
      </c>
      <c r="F86" s="39">
        <v>2120</v>
      </c>
      <c r="G86" s="27">
        <f t="shared" si="10"/>
        <v>3250</v>
      </c>
      <c r="H86" s="66"/>
    </row>
    <row r="87" spans="2:8" x14ac:dyDescent="0.25">
      <c r="B87" s="6" t="s">
        <v>62</v>
      </c>
      <c r="C87" s="39">
        <v>2</v>
      </c>
      <c r="D87" s="39">
        <v>88</v>
      </c>
      <c r="E87" s="39">
        <v>343</v>
      </c>
      <c r="F87" s="39">
        <v>68</v>
      </c>
      <c r="G87" s="27">
        <f t="shared" si="10"/>
        <v>501</v>
      </c>
      <c r="H87" s="66"/>
    </row>
    <row r="88" spans="2:8" x14ac:dyDescent="0.25">
      <c r="B88" s="6" t="s">
        <v>63</v>
      </c>
      <c r="C88" s="50">
        <v>15</v>
      </c>
      <c r="D88" s="50">
        <v>0</v>
      </c>
      <c r="E88" s="50">
        <v>20</v>
      </c>
      <c r="F88" s="50">
        <v>39</v>
      </c>
      <c r="G88" s="27">
        <f t="shared" si="10"/>
        <v>74</v>
      </c>
      <c r="H88" s="66"/>
    </row>
    <row r="89" spans="2:8" x14ac:dyDescent="0.25">
      <c r="B89" s="6" t="s">
        <v>64</v>
      </c>
      <c r="C89" s="39">
        <v>0</v>
      </c>
      <c r="D89" s="39">
        <v>0</v>
      </c>
      <c r="E89" s="39">
        <v>0</v>
      </c>
      <c r="F89" s="39">
        <v>0</v>
      </c>
      <c r="G89" s="27">
        <f t="shared" si="10"/>
        <v>0</v>
      </c>
      <c r="H89" s="66"/>
    </row>
    <row r="90" spans="2:8" x14ac:dyDescent="0.25">
      <c r="B90" s="7" t="s">
        <v>65</v>
      </c>
      <c r="C90" s="8">
        <f>SUM(C82:C89)</f>
        <v>1829</v>
      </c>
      <c r="D90" s="8">
        <f t="shared" ref="D90:G90" si="11">SUM(D82:D89)</f>
        <v>2353</v>
      </c>
      <c r="E90" s="8">
        <f t="shared" si="11"/>
        <v>6191</v>
      </c>
      <c r="F90" s="8">
        <f t="shared" si="11"/>
        <v>9134</v>
      </c>
      <c r="G90" s="8">
        <f t="shared" si="11"/>
        <v>19507</v>
      </c>
      <c r="H90" s="66"/>
    </row>
    <row r="91" spans="2:8" x14ac:dyDescent="0.25">
      <c r="B91" s="7" t="s">
        <v>66</v>
      </c>
      <c r="C91" s="9">
        <f>SUM(C80,C90)</f>
        <v>58645</v>
      </c>
      <c r="D91" s="9">
        <f t="shared" ref="D91:G91" si="12">SUM(D80,D90)</f>
        <v>58206</v>
      </c>
      <c r="E91" s="9">
        <f t="shared" si="12"/>
        <v>62269</v>
      </c>
      <c r="F91" s="9">
        <f t="shared" si="12"/>
        <v>42583</v>
      </c>
      <c r="G91" s="9">
        <f t="shared" si="12"/>
        <v>221703</v>
      </c>
      <c r="H91" s="66"/>
    </row>
  </sheetData>
  <sortState ref="B38:G40">
    <sortCondition ref="B38"/>
  </sortState>
  <mergeCells count="4">
    <mergeCell ref="B6:G6"/>
    <mergeCell ref="B7:G7"/>
    <mergeCell ref="B3:G3"/>
    <mergeCell ref="B2:G2"/>
  </mergeCells>
  <pageMargins left="0.16" right="0.14000000000000001" top="0.14000000000000001" bottom="0.25" header="0.11" footer="0.14000000000000001"/>
  <pageSetup paperSize="9" scale="9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BY90"/>
  <sheetViews>
    <sheetView tabSelected="1" zoomScaleNormal="100" workbookViewId="0">
      <pane xSplit="2" ySplit="6" topLeftCell="C7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1" style="26" customWidth="1"/>
    <col min="2" max="2" width="34.5703125" style="26" customWidth="1"/>
    <col min="3" max="3" width="4" style="26" bestFit="1" customWidth="1"/>
    <col min="4" max="4" width="6" style="26" bestFit="1" customWidth="1"/>
    <col min="5" max="5" width="4" style="26" bestFit="1" customWidth="1"/>
    <col min="6" max="7" width="5" style="26" bestFit="1" customWidth="1"/>
    <col min="8" max="8" width="4" style="26" bestFit="1" customWidth="1"/>
    <col min="9" max="9" width="5" style="26" bestFit="1" customWidth="1"/>
    <col min="10" max="10" width="4" style="26" bestFit="1" customWidth="1"/>
    <col min="11" max="11" width="3.28515625" style="26" bestFit="1" customWidth="1"/>
    <col min="12" max="12" width="5" style="26" bestFit="1" customWidth="1"/>
    <col min="13" max="13" width="3.28515625" style="26" bestFit="1" customWidth="1"/>
    <col min="14" max="14" width="5" style="26" bestFit="1" customWidth="1"/>
    <col min="15" max="15" width="6" style="26" bestFit="1" customWidth="1"/>
    <col min="16" max="19" width="5" style="26" bestFit="1" customWidth="1"/>
    <col min="20" max="20" width="6" style="26" bestFit="1" customWidth="1"/>
    <col min="21" max="21" width="5" style="26" bestFit="1" customWidth="1"/>
    <col min="22" max="22" width="3.28515625" style="26" bestFit="1" customWidth="1"/>
    <col min="23" max="23" width="6" style="26" customWidth="1"/>
    <col min="24" max="24" width="6" style="26" bestFit="1" customWidth="1"/>
    <col min="25" max="28" width="4" style="26" bestFit="1" customWidth="1"/>
    <col min="29" max="29" width="5" style="26" bestFit="1" customWidth="1"/>
    <col min="30" max="30" width="4" style="26" bestFit="1" customWidth="1"/>
    <col min="31" max="31" width="5" style="26" bestFit="1" customWidth="1"/>
    <col min="32" max="32" width="6" style="26" bestFit="1" customWidth="1"/>
    <col min="33" max="33" width="4" style="26" bestFit="1" customWidth="1"/>
    <col min="34" max="34" width="6" style="26" bestFit="1" customWidth="1"/>
    <col min="35" max="35" width="5" style="26" bestFit="1" customWidth="1"/>
    <col min="36" max="36" width="4" style="26" bestFit="1" customWidth="1"/>
    <col min="37" max="37" width="6" style="26" bestFit="1" customWidth="1"/>
    <col min="38" max="38" width="5" style="26" bestFit="1" customWidth="1"/>
    <col min="39" max="39" width="6" style="26" bestFit="1" customWidth="1"/>
    <col min="40" max="40" width="7" style="26" customWidth="1"/>
    <col min="41" max="16384" width="9.140625" style="26"/>
  </cols>
  <sheetData>
    <row r="2" spans="2:40" x14ac:dyDescent="0.25">
      <c r="B2" s="89" t="s">
        <v>67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2:40" x14ac:dyDescent="0.25">
      <c r="B3" s="89" t="s">
        <v>133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2:40" ht="109.5" customHeight="1" x14ac:dyDescent="0.25">
      <c r="B4" s="17" t="s">
        <v>68</v>
      </c>
      <c r="C4" s="18" t="s">
        <v>69</v>
      </c>
      <c r="D4" s="18" t="s">
        <v>70</v>
      </c>
      <c r="E4" s="18" t="s">
        <v>71</v>
      </c>
      <c r="F4" s="18" t="s">
        <v>72</v>
      </c>
      <c r="G4" s="18" t="s">
        <v>73</v>
      </c>
      <c r="H4" s="18" t="s">
        <v>74</v>
      </c>
      <c r="I4" s="18" t="s">
        <v>75</v>
      </c>
      <c r="J4" s="18" t="s">
        <v>76</v>
      </c>
      <c r="K4" s="18" t="s">
        <v>77</v>
      </c>
      <c r="L4" s="18" t="s">
        <v>78</v>
      </c>
      <c r="M4" s="18" t="s">
        <v>79</v>
      </c>
      <c r="N4" s="18" t="s">
        <v>80</v>
      </c>
      <c r="O4" s="18" t="s">
        <v>81</v>
      </c>
      <c r="P4" s="18" t="s">
        <v>82</v>
      </c>
      <c r="Q4" s="18" t="s">
        <v>83</v>
      </c>
      <c r="R4" s="18" t="s">
        <v>84</v>
      </c>
      <c r="S4" s="18" t="s">
        <v>85</v>
      </c>
      <c r="T4" s="18" t="s">
        <v>86</v>
      </c>
      <c r="U4" s="18" t="s">
        <v>87</v>
      </c>
      <c r="V4" s="18" t="s">
        <v>88</v>
      </c>
      <c r="W4" s="18" t="s">
        <v>89</v>
      </c>
      <c r="X4" s="18" t="s">
        <v>90</v>
      </c>
      <c r="Y4" s="18" t="s">
        <v>91</v>
      </c>
      <c r="Z4" s="18" t="s">
        <v>92</v>
      </c>
      <c r="AA4" s="18" t="s">
        <v>93</v>
      </c>
      <c r="AB4" s="18" t="s">
        <v>94</v>
      </c>
      <c r="AC4" s="18" t="s">
        <v>95</v>
      </c>
      <c r="AD4" s="18" t="s">
        <v>96</v>
      </c>
      <c r="AE4" s="18" t="s">
        <v>97</v>
      </c>
      <c r="AF4" s="18" t="s">
        <v>98</v>
      </c>
      <c r="AG4" s="18" t="s">
        <v>99</v>
      </c>
      <c r="AH4" s="18" t="s">
        <v>100</v>
      </c>
      <c r="AI4" s="18" t="s">
        <v>101</v>
      </c>
      <c r="AJ4" s="18" t="s">
        <v>102</v>
      </c>
      <c r="AK4" s="18" t="s">
        <v>103</v>
      </c>
      <c r="AL4" s="18" t="s">
        <v>104</v>
      </c>
      <c r="AM4" s="18" t="s">
        <v>105</v>
      </c>
      <c r="AN4" s="18" t="s">
        <v>106</v>
      </c>
    </row>
    <row r="5" spans="2:40" x14ac:dyDescent="0.25">
      <c r="B5" s="89" t="s">
        <v>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</row>
    <row r="6" spans="2:40" x14ac:dyDescent="0.25">
      <c r="B6" s="89" t="s">
        <v>7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</row>
    <row r="7" spans="2:40" x14ac:dyDescent="0.25">
      <c r="B7" s="19" t="s">
        <v>8</v>
      </c>
      <c r="C7" s="74">
        <v>0</v>
      </c>
      <c r="D7" s="74">
        <v>4</v>
      </c>
      <c r="E7" s="74">
        <v>0</v>
      </c>
      <c r="F7" s="74">
        <v>36</v>
      </c>
      <c r="G7" s="74">
        <v>27</v>
      </c>
      <c r="H7" s="74">
        <v>3</v>
      </c>
      <c r="I7" s="74">
        <v>33</v>
      </c>
      <c r="J7" s="74">
        <v>0</v>
      </c>
      <c r="K7" s="74">
        <v>0</v>
      </c>
      <c r="L7" s="74">
        <v>23</v>
      </c>
      <c r="M7" s="74">
        <v>0</v>
      </c>
      <c r="N7" s="74">
        <v>3</v>
      </c>
      <c r="O7" s="74">
        <v>25</v>
      </c>
      <c r="P7" s="74">
        <v>8</v>
      </c>
      <c r="Q7" s="74">
        <v>0</v>
      </c>
      <c r="R7" s="74">
        <v>5</v>
      </c>
      <c r="S7" s="74">
        <v>20</v>
      </c>
      <c r="T7" s="74">
        <v>39</v>
      </c>
      <c r="U7" s="74">
        <v>2</v>
      </c>
      <c r="V7" s="74">
        <v>0</v>
      </c>
      <c r="W7" s="74">
        <v>90</v>
      </c>
      <c r="X7" s="74">
        <v>19</v>
      </c>
      <c r="Y7" s="74">
        <v>1</v>
      </c>
      <c r="Z7" s="74">
        <v>1</v>
      </c>
      <c r="AA7" s="74">
        <v>0</v>
      </c>
      <c r="AB7" s="74">
        <v>2</v>
      </c>
      <c r="AC7" s="74">
        <v>58</v>
      </c>
      <c r="AD7" s="74">
        <v>0</v>
      </c>
      <c r="AE7" s="74">
        <v>58</v>
      </c>
      <c r="AF7" s="74">
        <v>31</v>
      </c>
      <c r="AG7" s="74">
        <v>1</v>
      </c>
      <c r="AH7" s="74">
        <v>13</v>
      </c>
      <c r="AI7" s="74">
        <v>7</v>
      </c>
      <c r="AJ7" s="74">
        <v>1</v>
      </c>
      <c r="AK7" s="74">
        <v>259</v>
      </c>
      <c r="AL7" s="74">
        <v>9</v>
      </c>
      <c r="AM7" s="74">
        <v>58</v>
      </c>
      <c r="AN7" s="25">
        <f>SUM(C7:AM7)</f>
        <v>836</v>
      </c>
    </row>
    <row r="8" spans="2:40" x14ac:dyDescent="0.25">
      <c r="B8" s="19" t="s">
        <v>9</v>
      </c>
      <c r="C8" s="10">
        <v>0</v>
      </c>
      <c r="D8" s="10">
        <v>1225</v>
      </c>
      <c r="E8" s="10">
        <v>0</v>
      </c>
      <c r="F8" s="10">
        <v>8</v>
      </c>
      <c r="G8" s="10">
        <v>43</v>
      </c>
      <c r="H8" s="10">
        <v>12</v>
      </c>
      <c r="I8" s="10">
        <v>27</v>
      </c>
      <c r="J8" s="10">
        <v>1</v>
      </c>
      <c r="K8" s="10">
        <v>0</v>
      </c>
      <c r="L8" s="10">
        <v>76</v>
      </c>
      <c r="M8" s="10">
        <v>0</v>
      </c>
      <c r="N8" s="10">
        <v>4</v>
      </c>
      <c r="O8" s="10">
        <v>63</v>
      </c>
      <c r="P8" s="10">
        <v>82</v>
      </c>
      <c r="Q8" s="10">
        <v>4</v>
      </c>
      <c r="R8" s="10">
        <v>4</v>
      </c>
      <c r="S8" s="10">
        <v>20</v>
      </c>
      <c r="T8" s="10">
        <v>175</v>
      </c>
      <c r="U8" s="10">
        <v>48</v>
      </c>
      <c r="V8" s="10">
        <v>0</v>
      </c>
      <c r="W8" s="10">
        <v>42</v>
      </c>
      <c r="X8" s="10">
        <v>112</v>
      </c>
      <c r="Y8" s="10">
        <v>0</v>
      </c>
      <c r="Z8" s="10">
        <v>1</v>
      </c>
      <c r="AA8" s="10">
        <v>0</v>
      </c>
      <c r="AB8" s="10">
        <v>0</v>
      </c>
      <c r="AC8" s="10">
        <v>217</v>
      </c>
      <c r="AD8" s="10">
        <v>5</v>
      </c>
      <c r="AE8" s="10">
        <v>80</v>
      </c>
      <c r="AF8" s="10">
        <v>63</v>
      </c>
      <c r="AG8" s="10">
        <v>0</v>
      </c>
      <c r="AH8" s="10">
        <v>217</v>
      </c>
      <c r="AI8" s="10">
        <v>1071</v>
      </c>
      <c r="AJ8" s="10">
        <v>1</v>
      </c>
      <c r="AK8" s="10">
        <v>122</v>
      </c>
      <c r="AL8" s="10">
        <v>13</v>
      </c>
      <c r="AM8" s="11">
        <v>62</v>
      </c>
      <c r="AN8" s="25">
        <f t="shared" ref="AN8:AN26" si="0">SUM(C8:AM8)</f>
        <v>3798</v>
      </c>
    </row>
    <row r="9" spans="2:40" x14ac:dyDescent="0.25">
      <c r="B9" s="19" t="s">
        <v>10</v>
      </c>
      <c r="C9" s="51">
        <v>1</v>
      </c>
      <c r="D9" s="51">
        <v>192</v>
      </c>
      <c r="E9" s="51">
        <v>1</v>
      </c>
      <c r="F9" s="51">
        <v>52</v>
      </c>
      <c r="G9" s="51">
        <v>259</v>
      </c>
      <c r="H9" s="51">
        <v>24</v>
      </c>
      <c r="I9" s="51">
        <v>121</v>
      </c>
      <c r="J9" s="51">
        <v>14</v>
      </c>
      <c r="K9" s="12">
        <v>4</v>
      </c>
      <c r="L9" s="12">
        <v>346</v>
      </c>
      <c r="M9" s="51">
        <v>0</v>
      </c>
      <c r="N9" s="51">
        <v>49</v>
      </c>
      <c r="O9" s="51">
        <v>1839</v>
      </c>
      <c r="P9" s="51">
        <v>171</v>
      </c>
      <c r="Q9" s="51">
        <v>35</v>
      </c>
      <c r="R9" s="51">
        <v>8</v>
      </c>
      <c r="S9" s="51">
        <v>163</v>
      </c>
      <c r="T9" s="51">
        <v>270</v>
      </c>
      <c r="U9" s="51">
        <v>110</v>
      </c>
      <c r="V9" s="12">
        <v>0</v>
      </c>
      <c r="W9" s="51">
        <v>397</v>
      </c>
      <c r="X9" s="51">
        <v>1109</v>
      </c>
      <c r="Y9" s="51">
        <v>8</v>
      </c>
      <c r="Z9" s="51">
        <v>8</v>
      </c>
      <c r="AA9" s="51">
        <v>2</v>
      </c>
      <c r="AB9" s="51">
        <v>10</v>
      </c>
      <c r="AC9" s="51">
        <v>129</v>
      </c>
      <c r="AD9" s="51">
        <v>7</v>
      </c>
      <c r="AE9" s="51">
        <v>161</v>
      </c>
      <c r="AF9" s="51">
        <v>1171</v>
      </c>
      <c r="AG9" s="51">
        <v>5</v>
      </c>
      <c r="AH9" s="51">
        <v>454</v>
      </c>
      <c r="AI9" s="51">
        <v>153</v>
      </c>
      <c r="AJ9" s="51">
        <v>8</v>
      </c>
      <c r="AK9" s="51">
        <v>1697</v>
      </c>
      <c r="AL9" s="51">
        <v>170</v>
      </c>
      <c r="AM9" s="51">
        <v>424</v>
      </c>
      <c r="AN9" s="25">
        <f t="shared" si="0"/>
        <v>9572</v>
      </c>
    </row>
    <row r="10" spans="2:40" x14ac:dyDescent="0.25">
      <c r="B10" s="19" t="s">
        <v>11</v>
      </c>
      <c r="C10" s="23">
        <v>2</v>
      </c>
      <c r="D10" s="23">
        <v>180</v>
      </c>
      <c r="E10" s="23">
        <v>1</v>
      </c>
      <c r="F10" s="25">
        <v>53</v>
      </c>
      <c r="G10" s="25">
        <v>230</v>
      </c>
      <c r="H10" s="25">
        <v>9</v>
      </c>
      <c r="I10" s="25">
        <v>116</v>
      </c>
      <c r="J10" s="25">
        <v>1</v>
      </c>
      <c r="K10" s="25">
        <v>0</v>
      </c>
      <c r="L10" s="25">
        <v>215</v>
      </c>
      <c r="M10" s="25">
        <v>1</v>
      </c>
      <c r="N10" s="25">
        <v>66</v>
      </c>
      <c r="O10" s="25">
        <v>435</v>
      </c>
      <c r="P10" s="25">
        <v>51</v>
      </c>
      <c r="Q10" s="25">
        <v>10</v>
      </c>
      <c r="R10" s="25">
        <v>6</v>
      </c>
      <c r="S10" s="25">
        <v>342</v>
      </c>
      <c r="T10" s="25">
        <v>187</v>
      </c>
      <c r="U10" s="25">
        <v>190</v>
      </c>
      <c r="V10" s="25">
        <v>0</v>
      </c>
      <c r="W10" s="25">
        <v>618</v>
      </c>
      <c r="X10" s="25">
        <v>1305</v>
      </c>
      <c r="Y10" s="25">
        <v>5</v>
      </c>
      <c r="Z10" s="25">
        <v>1</v>
      </c>
      <c r="AA10" s="25">
        <v>3</v>
      </c>
      <c r="AB10" s="25">
        <v>2</v>
      </c>
      <c r="AC10" s="25">
        <v>309</v>
      </c>
      <c r="AD10" s="25">
        <v>8</v>
      </c>
      <c r="AE10" s="25">
        <v>131</v>
      </c>
      <c r="AF10" s="25">
        <v>171</v>
      </c>
      <c r="AG10" s="25">
        <v>3</v>
      </c>
      <c r="AH10" s="25">
        <v>410</v>
      </c>
      <c r="AI10" s="25">
        <v>144</v>
      </c>
      <c r="AJ10" s="25">
        <v>10</v>
      </c>
      <c r="AK10" s="25">
        <v>496</v>
      </c>
      <c r="AL10" s="25">
        <v>37</v>
      </c>
      <c r="AM10" s="23">
        <v>406</v>
      </c>
      <c r="AN10" s="25">
        <f t="shared" si="0"/>
        <v>6154</v>
      </c>
    </row>
    <row r="11" spans="2:40" x14ac:dyDescent="0.25">
      <c r="B11" s="19" t="s">
        <v>12</v>
      </c>
      <c r="C11" s="23">
        <v>0</v>
      </c>
      <c r="D11" s="23">
        <v>8</v>
      </c>
      <c r="E11" s="23">
        <v>1</v>
      </c>
      <c r="F11" s="25">
        <v>5</v>
      </c>
      <c r="G11" s="25">
        <v>4</v>
      </c>
      <c r="H11" s="25">
        <v>5</v>
      </c>
      <c r="I11" s="25">
        <v>34</v>
      </c>
      <c r="J11" s="25">
        <v>1</v>
      </c>
      <c r="K11" s="25">
        <v>1</v>
      </c>
      <c r="L11" s="25">
        <v>26</v>
      </c>
      <c r="M11" s="25">
        <v>0</v>
      </c>
      <c r="N11" s="25">
        <v>13</v>
      </c>
      <c r="O11" s="25">
        <v>55</v>
      </c>
      <c r="P11" s="25">
        <v>31</v>
      </c>
      <c r="Q11" s="25">
        <v>5</v>
      </c>
      <c r="R11" s="25">
        <v>0</v>
      </c>
      <c r="S11" s="25">
        <v>5</v>
      </c>
      <c r="T11" s="25">
        <v>47</v>
      </c>
      <c r="U11" s="25">
        <v>7</v>
      </c>
      <c r="V11" s="25">
        <v>0</v>
      </c>
      <c r="W11" s="25">
        <v>149</v>
      </c>
      <c r="X11" s="25">
        <v>1261</v>
      </c>
      <c r="Y11" s="25">
        <v>0</v>
      </c>
      <c r="Z11" s="25">
        <v>0</v>
      </c>
      <c r="AA11" s="25">
        <v>0</v>
      </c>
      <c r="AB11" s="25">
        <v>1</v>
      </c>
      <c r="AC11" s="25">
        <v>7</v>
      </c>
      <c r="AD11" s="25">
        <v>1</v>
      </c>
      <c r="AE11" s="25">
        <v>26</v>
      </c>
      <c r="AF11" s="25">
        <v>34</v>
      </c>
      <c r="AG11" s="25">
        <v>1</v>
      </c>
      <c r="AH11" s="25">
        <v>20</v>
      </c>
      <c r="AI11" s="25">
        <v>17</v>
      </c>
      <c r="AJ11" s="25">
        <v>0</v>
      </c>
      <c r="AK11" s="25">
        <v>73</v>
      </c>
      <c r="AL11" s="25">
        <v>5</v>
      </c>
      <c r="AM11" s="23">
        <v>15</v>
      </c>
      <c r="AN11" s="25">
        <f t="shared" si="0"/>
        <v>1858</v>
      </c>
    </row>
    <row r="12" spans="2:40" x14ac:dyDescent="0.25">
      <c r="B12" s="19" t="s">
        <v>13</v>
      </c>
      <c r="C12" s="24">
        <v>3</v>
      </c>
      <c r="D12" s="24">
        <v>336</v>
      </c>
      <c r="E12" s="24">
        <v>8</v>
      </c>
      <c r="F12" s="24">
        <v>59</v>
      </c>
      <c r="G12" s="24">
        <v>343</v>
      </c>
      <c r="H12" s="24">
        <v>28</v>
      </c>
      <c r="I12" s="24">
        <v>70</v>
      </c>
      <c r="J12" s="24">
        <v>3</v>
      </c>
      <c r="K12" s="24">
        <v>0</v>
      </c>
      <c r="L12" s="24">
        <v>326</v>
      </c>
      <c r="M12" s="24">
        <v>0</v>
      </c>
      <c r="N12" s="24">
        <v>74</v>
      </c>
      <c r="O12" s="24">
        <v>147</v>
      </c>
      <c r="P12" s="24">
        <v>204</v>
      </c>
      <c r="Q12" s="24">
        <v>50</v>
      </c>
      <c r="R12" s="24">
        <v>26</v>
      </c>
      <c r="S12" s="24">
        <v>169</v>
      </c>
      <c r="T12" s="24">
        <v>2051</v>
      </c>
      <c r="U12" s="24">
        <v>613</v>
      </c>
      <c r="V12" s="24">
        <v>0</v>
      </c>
      <c r="W12" s="24">
        <v>208</v>
      </c>
      <c r="X12" s="24">
        <v>557</v>
      </c>
      <c r="Y12" s="24">
        <v>4</v>
      </c>
      <c r="Z12" s="24">
        <v>10</v>
      </c>
      <c r="AA12" s="24">
        <v>5</v>
      </c>
      <c r="AB12" s="24">
        <v>2</v>
      </c>
      <c r="AC12" s="24">
        <v>179</v>
      </c>
      <c r="AD12" s="24">
        <v>24</v>
      </c>
      <c r="AE12" s="24">
        <v>154</v>
      </c>
      <c r="AF12" s="24">
        <v>155</v>
      </c>
      <c r="AG12" s="24">
        <v>8</v>
      </c>
      <c r="AH12" s="24">
        <v>1654</v>
      </c>
      <c r="AI12" s="24">
        <v>297</v>
      </c>
      <c r="AJ12" s="24">
        <v>7</v>
      </c>
      <c r="AK12" s="24">
        <v>669</v>
      </c>
      <c r="AL12" s="24">
        <v>84</v>
      </c>
      <c r="AM12" s="24">
        <v>324</v>
      </c>
      <c r="AN12" s="25">
        <f t="shared" si="0"/>
        <v>8851</v>
      </c>
    </row>
    <row r="13" spans="2:40" x14ac:dyDescent="0.25">
      <c r="B13" s="19" t="s">
        <v>14</v>
      </c>
      <c r="C13" s="11">
        <v>0</v>
      </c>
      <c r="D13" s="11">
        <v>77</v>
      </c>
      <c r="E13" s="11">
        <v>5</v>
      </c>
      <c r="F13" s="11">
        <v>102</v>
      </c>
      <c r="G13" s="11">
        <v>400</v>
      </c>
      <c r="H13" s="11">
        <v>15</v>
      </c>
      <c r="I13" s="11">
        <v>130</v>
      </c>
      <c r="J13" s="11">
        <v>1</v>
      </c>
      <c r="K13" s="11">
        <v>1</v>
      </c>
      <c r="L13" s="11">
        <v>72</v>
      </c>
      <c r="M13" s="11">
        <v>0</v>
      </c>
      <c r="N13" s="11">
        <v>30</v>
      </c>
      <c r="O13" s="11">
        <v>296</v>
      </c>
      <c r="P13" s="11">
        <v>147</v>
      </c>
      <c r="Q13" s="11">
        <v>66</v>
      </c>
      <c r="R13" s="11">
        <v>14</v>
      </c>
      <c r="S13" s="11">
        <v>88</v>
      </c>
      <c r="T13" s="11">
        <v>98</v>
      </c>
      <c r="U13" s="11">
        <v>109</v>
      </c>
      <c r="V13" s="12">
        <v>0</v>
      </c>
      <c r="W13" s="11">
        <v>461</v>
      </c>
      <c r="X13" s="11">
        <v>575</v>
      </c>
      <c r="Y13" s="11">
        <v>7</v>
      </c>
      <c r="Z13" s="11">
        <v>6</v>
      </c>
      <c r="AA13" s="11">
        <v>1</v>
      </c>
      <c r="AB13" s="11">
        <v>6</v>
      </c>
      <c r="AC13" s="11">
        <v>92</v>
      </c>
      <c r="AD13" s="11">
        <v>2</v>
      </c>
      <c r="AE13" s="11">
        <v>131</v>
      </c>
      <c r="AF13" s="11">
        <v>171</v>
      </c>
      <c r="AG13" s="11">
        <v>11</v>
      </c>
      <c r="AH13" s="11">
        <v>122</v>
      </c>
      <c r="AI13" s="11">
        <v>40</v>
      </c>
      <c r="AJ13" s="11">
        <v>7</v>
      </c>
      <c r="AK13" s="11">
        <v>479</v>
      </c>
      <c r="AL13" s="11">
        <v>21</v>
      </c>
      <c r="AM13" s="11">
        <v>183</v>
      </c>
      <c r="AN13" s="25">
        <f t="shared" si="0"/>
        <v>3966</v>
      </c>
    </row>
    <row r="14" spans="2:40" ht="12.75" customHeight="1" x14ac:dyDescent="0.25">
      <c r="B14" s="19" t="s">
        <v>15</v>
      </c>
      <c r="C14" s="11">
        <v>0</v>
      </c>
      <c r="D14" s="11">
        <v>216</v>
      </c>
      <c r="E14" s="11">
        <v>0</v>
      </c>
      <c r="F14" s="11">
        <v>17</v>
      </c>
      <c r="G14" s="11">
        <v>44</v>
      </c>
      <c r="H14" s="11">
        <v>4</v>
      </c>
      <c r="I14" s="11">
        <v>30</v>
      </c>
      <c r="J14" s="11">
        <v>2</v>
      </c>
      <c r="K14" s="11">
        <v>2</v>
      </c>
      <c r="L14" s="11">
        <v>119</v>
      </c>
      <c r="M14" s="11">
        <v>0</v>
      </c>
      <c r="N14" s="11">
        <v>71</v>
      </c>
      <c r="O14" s="11">
        <v>176</v>
      </c>
      <c r="P14" s="11">
        <v>117</v>
      </c>
      <c r="Q14" s="11">
        <v>18</v>
      </c>
      <c r="R14" s="12">
        <v>4</v>
      </c>
      <c r="S14" s="11">
        <v>15</v>
      </c>
      <c r="T14" s="11">
        <v>855</v>
      </c>
      <c r="U14" s="11">
        <v>136</v>
      </c>
      <c r="V14" s="11">
        <v>0</v>
      </c>
      <c r="W14" s="11">
        <v>78</v>
      </c>
      <c r="X14" s="11">
        <v>254</v>
      </c>
      <c r="Y14" s="11">
        <v>0</v>
      </c>
      <c r="Z14" s="11">
        <v>2</v>
      </c>
      <c r="AA14" s="11">
        <v>0</v>
      </c>
      <c r="AB14" s="11">
        <v>1</v>
      </c>
      <c r="AC14" s="11">
        <v>57</v>
      </c>
      <c r="AD14" s="11">
        <v>3</v>
      </c>
      <c r="AE14" s="11">
        <v>94</v>
      </c>
      <c r="AF14" s="11">
        <v>94</v>
      </c>
      <c r="AG14" s="11">
        <v>2</v>
      </c>
      <c r="AH14" s="11">
        <v>255</v>
      </c>
      <c r="AI14" s="13">
        <v>38</v>
      </c>
      <c r="AJ14" s="11">
        <v>2</v>
      </c>
      <c r="AK14" s="11">
        <v>217</v>
      </c>
      <c r="AL14" s="11">
        <v>26</v>
      </c>
      <c r="AM14" s="12">
        <v>66</v>
      </c>
      <c r="AN14" s="25">
        <f t="shared" si="0"/>
        <v>3015</v>
      </c>
    </row>
    <row r="15" spans="2:40" x14ac:dyDescent="0.25">
      <c r="B15" s="19" t="s">
        <v>16</v>
      </c>
      <c r="C15" s="12">
        <v>2</v>
      </c>
      <c r="D15" s="12">
        <v>18</v>
      </c>
      <c r="E15" s="12">
        <v>0</v>
      </c>
      <c r="F15" s="12">
        <v>5</v>
      </c>
      <c r="G15" s="12">
        <v>38</v>
      </c>
      <c r="H15" s="12">
        <v>3</v>
      </c>
      <c r="I15" s="12">
        <v>99</v>
      </c>
      <c r="J15" s="12">
        <v>7</v>
      </c>
      <c r="K15" s="12">
        <v>2</v>
      </c>
      <c r="L15" s="12">
        <v>41</v>
      </c>
      <c r="M15" s="12">
        <v>0</v>
      </c>
      <c r="N15" s="12">
        <v>16</v>
      </c>
      <c r="O15" s="12">
        <v>520</v>
      </c>
      <c r="P15" s="12">
        <v>39</v>
      </c>
      <c r="Q15" s="12">
        <v>5</v>
      </c>
      <c r="R15" s="12">
        <v>2</v>
      </c>
      <c r="S15" s="12">
        <v>16</v>
      </c>
      <c r="T15" s="12">
        <v>49</v>
      </c>
      <c r="U15" s="12">
        <v>12</v>
      </c>
      <c r="V15" s="12">
        <v>0</v>
      </c>
      <c r="W15" s="12">
        <v>46</v>
      </c>
      <c r="X15" s="12">
        <v>299</v>
      </c>
      <c r="Y15" s="12">
        <v>0</v>
      </c>
      <c r="Z15" s="12">
        <v>1</v>
      </c>
      <c r="AA15" s="12">
        <v>0</v>
      </c>
      <c r="AB15" s="12">
        <v>0</v>
      </c>
      <c r="AC15" s="12">
        <v>11</v>
      </c>
      <c r="AD15" s="12">
        <v>1</v>
      </c>
      <c r="AE15" s="12">
        <v>26</v>
      </c>
      <c r="AF15" s="12">
        <v>55</v>
      </c>
      <c r="AG15" s="12">
        <v>2</v>
      </c>
      <c r="AH15" s="12">
        <v>42</v>
      </c>
      <c r="AI15" s="12">
        <v>23</v>
      </c>
      <c r="AJ15" s="12">
        <v>1</v>
      </c>
      <c r="AK15" s="12">
        <v>93</v>
      </c>
      <c r="AL15" s="12">
        <v>15</v>
      </c>
      <c r="AM15" s="12">
        <v>24</v>
      </c>
      <c r="AN15" s="25">
        <f t="shared" si="0"/>
        <v>1513</v>
      </c>
    </row>
    <row r="16" spans="2:40" x14ac:dyDescent="0.25">
      <c r="B16" s="19" t="s">
        <v>17</v>
      </c>
      <c r="C16" s="74">
        <v>1</v>
      </c>
      <c r="D16" s="74">
        <v>352</v>
      </c>
      <c r="E16" s="74">
        <v>2</v>
      </c>
      <c r="F16" s="74">
        <v>39</v>
      </c>
      <c r="G16" s="74">
        <v>63</v>
      </c>
      <c r="H16" s="74">
        <v>9</v>
      </c>
      <c r="I16" s="74">
        <v>19</v>
      </c>
      <c r="J16" s="74">
        <v>1</v>
      </c>
      <c r="K16" s="74">
        <v>1</v>
      </c>
      <c r="L16" s="74">
        <v>98</v>
      </c>
      <c r="M16" s="74">
        <v>0</v>
      </c>
      <c r="N16" s="74">
        <v>7</v>
      </c>
      <c r="O16" s="74">
        <v>101</v>
      </c>
      <c r="P16" s="74">
        <v>73</v>
      </c>
      <c r="Q16" s="74">
        <v>12</v>
      </c>
      <c r="R16" s="74">
        <v>5</v>
      </c>
      <c r="S16" s="74">
        <v>24</v>
      </c>
      <c r="T16" s="74">
        <v>153</v>
      </c>
      <c r="U16" s="74">
        <v>186</v>
      </c>
      <c r="V16" s="74">
        <v>0</v>
      </c>
      <c r="W16" s="74">
        <v>45</v>
      </c>
      <c r="X16" s="74">
        <v>157</v>
      </c>
      <c r="Y16" s="74">
        <v>1</v>
      </c>
      <c r="Z16" s="74">
        <v>3</v>
      </c>
      <c r="AA16" s="74">
        <v>1</v>
      </c>
      <c r="AB16" s="74">
        <v>0</v>
      </c>
      <c r="AC16" s="74">
        <v>105</v>
      </c>
      <c r="AD16" s="74">
        <v>78</v>
      </c>
      <c r="AE16" s="74">
        <v>84</v>
      </c>
      <c r="AF16" s="74">
        <v>47</v>
      </c>
      <c r="AG16" s="74">
        <v>2</v>
      </c>
      <c r="AH16" s="74">
        <v>1836</v>
      </c>
      <c r="AI16" s="74">
        <v>136</v>
      </c>
      <c r="AJ16" s="74">
        <v>3</v>
      </c>
      <c r="AK16" s="74">
        <v>150</v>
      </c>
      <c r="AL16" s="74">
        <v>10</v>
      </c>
      <c r="AM16" s="74">
        <v>88</v>
      </c>
      <c r="AN16" s="25">
        <f t="shared" si="0"/>
        <v>3892</v>
      </c>
    </row>
    <row r="17" spans="2:77" x14ac:dyDescent="0.25">
      <c r="B17" s="19" t="s">
        <v>18</v>
      </c>
      <c r="C17" s="12">
        <v>1</v>
      </c>
      <c r="D17" s="12">
        <v>146</v>
      </c>
      <c r="E17" s="12">
        <v>1</v>
      </c>
      <c r="F17" s="12">
        <v>31</v>
      </c>
      <c r="G17" s="12">
        <v>45</v>
      </c>
      <c r="H17" s="12">
        <v>5</v>
      </c>
      <c r="I17" s="12">
        <v>48</v>
      </c>
      <c r="J17" s="12">
        <v>1</v>
      </c>
      <c r="K17" s="12">
        <v>1</v>
      </c>
      <c r="L17" s="12">
        <v>80</v>
      </c>
      <c r="M17" s="12">
        <v>0</v>
      </c>
      <c r="N17" s="12">
        <v>33</v>
      </c>
      <c r="O17" s="12">
        <v>90</v>
      </c>
      <c r="P17" s="12">
        <v>44</v>
      </c>
      <c r="Q17" s="12">
        <v>8</v>
      </c>
      <c r="R17" s="12">
        <v>2</v>
      </c>
      <c r="S17" s="12">
        <v>39</v>
      </c>
      <c r="T17" s="12">
        <v>218</v>
      </c>
      <c r="U17" s="12">
        <v>191</v>
      </c>
      <c r="V17" s="12">
        <v>0</v>
      </c>
      <c r="W17" s="12">
        <v>57</v>
      </c>
      <c r="X17" s="12">
        <v>161</v>
      </c>
      <c r="Y17" s="12">
        <v>3</v>
      </c>
      <c r="Z17" s="12">
        <v>2</v>
      </c>
      <c r="AA17" s="12">
        <v>1</v>
      </c>
      <c r="AB17" s="12">
        <v>0</v>
      </c>
      <c r="AC17" s="12">
        <v>146</v>
      </c>
      <c r="AD17" s="12">
        <v>36</v>
      </c>
      <c r="AE17" s="12">
        <v>86</v>
      </c>
      <c r="AF17" s="12">
        <v>58</v>
      </c>
      <c r="AG17" s="12">
        <v>2</v>
      </c>
      <c r="AH17" s="12">
        <v>1434</v>
      </c>
      <c r="AI17" s="12">
        <v>110</v>
      </c>
      <c r="AJ17" s="12">
        <v>5</v>
      </c>
      <c r="AK17" s="12">
        <v>200</v>
      </c>
      <c r="AL17" s="12">
        <v>39</v>
      </c>
      <c r="AM17" s="12">
        <v>126</v>
      </c>
      <c r="AN17" s="25">
        <f t="shared" si="0"/>
        <v>3450</v>
      </c>
    </row>
    <row r="18" spans="2:77" x14ac:dyDescent="0.25">
      <c r="B18" s="19" t="s">
        <v>19</v>
      </c>
      <c r="C18" s="74">
        <v>0</v>
      </c>
      <c r="D18" s="74">
        <v>67</v>
      </c>
      <c r="E18" s="74">
        <v>1</v>
      </c>
      <c r="F18" s="74">
        <v>19</v>
      </c>
      <c r="G18" s="74">
        <v>50</v>
      </c>
      <c r="H18" s="74">
        <v>18</v>
      </c>
      <c r="I18" s="74">
        <v>49</v>
      </c>
      <c r="J18" s="74">
        <v>1</v>
      </c>
      <c r="K18" s="74">
        <v>1</v>
      </c>
      <c r="L18" s="74">
        <v>155</v>
      </c>
      <c r="M18" s="74">
        <v>0</v>
      </c>
      <c r="N18" s="74">
        <v>7</v>
      </c>
      <c r="O18" s="74">
        <v>73</v>
      </c>
      <c r="P18" s="74">
        <v>258</v>
      </c>
      <c r="Q18" s="74">
        <v>34</v>
      </c>
      <c r="R18" s="74">
        <v>19</v>
      </c>
      <c r="S18" s="74">
        <v>35</v>
      </c>
      <c r="T18" s="74">
        <v>72</v>
      </c>
      <c r="U18" s="74">
        <v>21</v>
      </c>
      <c r="V18" s="74">
        <v>0</v>
      </c>
      <c r="W18" s="74">
        <v>85</v>
      </c>
      <c r="X18" s="74">
        <v>149</v>
      </c>
      <c r="Y18" s="74">
        <v>0</v>
      </c>
      <c r="Z18" s="74">
        <v>1</v>
      </c>
      <c r="AA18" s="74">
        <v>0</v>
      </c>
      <c r="AB18" s="74">
        <v>0</v>
      </c>
      <c r="AC18" s="74">
        <v>67</v>
      </c>
      <c r="AD18" s="74">
        <v>3</v>
      </c>
      <c r="AE18" s="74">
        <v>419</v>
      </c>
      <c r="AF18" s="74">
        <v>233</v>
      </c>
      <c r="AG18" s="74">
        <v>3</v>
      </c>
      <c r="AH18" s="74">
        <v>72</v>
      </c>
      <c r="AI18" s="74">
        <v>83</v>
      </c>
      <c r="AJ18" s="74">
        <v>2</v>
      </c>
      <c r="AK18" s="74">
        <v>432</v>
      </c>
      <c r="AL18" s="74">
        <v>83</v>
      </c>
      <c r="AM18" s="74">
        <v>113</v>
      </c>
      <c r="AN18" s="25">
        <f t="shared" si="0"/>
        <v>2625</v>
      </c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</row>
    <row r="19" spans="2:77" x14ac:dyDescent="0.25">
      <c r="B19" s="19" t="s">
        <v>20</v>
      </c>
      <c r="C19" s="25">
        <v>0</v>
      </c>
      <c r="D19" s="25">
        <v>5</v>
      </c>
      <c r="E19" s="25">
        <v>1</v>
      </c>
      <c r="F19" s="25">
        <v>11</v>
      </c>
      <c r="G19" s="25">
        <v>13</v>
      </c>
      <c r="H19" s="25">
        <v>22</v>
      </c>
      <c r="I19" s="25">
        <v>9</v>
      </c>
      <c r="J19" s="25">
        <v>0</v>
      </c>
      <c r="K19" s="25">
        <v>0</v>
      </c>
      <c r="L19" s="25">
        <v>89</v>
      </c>
      <c r="M19" s="25">
        <v>0</v>
      </c>
      <c r="N19" s="25">
        <v>1</v>
      </c>
      <c r="O19" s="25">
        <v>15</v>
      </c>
      <c r="P19" s="25">
        <v>83</v>
      </c>
      <c r="Q19" s="25">
        <v>23</v>
      </c>
      <c r="R19" s="25">
        <v>10</v>
      </c>
      <c r="S19" s="25">
        <v>9</v>
      </c>
      <c r="T19" s="25">
        <v>11</v>
      </c>
      <c r="U19" s="25">
        <v>4</v>
      </c>
      <c r="V19" s="25">
        <v>0</v>
      </c>
      <c r="W19" s="25">
        <v>35</v>
      </c>
      <c r="X19" s="25">
        <v>24</v>
      </c>
      <c r="Y19" s="25">
        <v>4</v>
      </c>
      <c r="Z19" s="25">
        <v>1</v>
      </c>
      <c r="AA19" s="25">
        <v>1</v>
      </c>
      <c r="AB19" s="25">
        <v>2</v>
      </c>
      <c r="AC19" s="25">
        <v>16</v>
      </c>
      <c r="AD19" s="25">
        <v>1</v>
      </c>
      <c r="AE19" s="25">
        <v>501</v>
      </c>
      <c r="AF19" s="25">
        <v>39</v>
      </c>
      <c r="AG19" s="25">
        <v>1</v>
      </c>
      <c r="AH19" s="25">
        <v>11</v>
      </c>
      <c r="AI19" s="25">
        <v>5</v>
      </c>
      <c r="AJ19" s="25">
        <v>2</v>
      </c>
      <c r="AK19" s="25">
        <v>194</v>
      </c>
      <c r="AL19" s="25">
        <v>28</v>
      </c>
      <c r="AM19" s="25">
        <v>30</v>
      </c>
      <c r="AN19" s="25">
        <f t="shared" si="0"/>
        <v>1201</v>
      </c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8"/>
    </row>
    <row r="20" spans="2:77" x14ac:dyDescent="0.25">
      <c r="B20" s="19" t="s">
        <v>21</v>
      </c>
      <c r="C20" s="25">
        <v>2</v>
      </c>
      <c r="D20" s="25">
        <v>90</v>
      </c>
      <c r="E20" s="25">
        <v>2</v>
      </c>
      <c r="F20" s="25">
        <v>94</v>
      </c>
      <c r="G20" s="25">
        <v>683</v>
      </c>
      <c r="H20" s="25">
        <v>66</v>
      </c>
      <c r="I20" s="25">
        <v>237</v>
      </c>
      <c r="J20" s="25">
        <v>2</v>
      </c>
      <c r="K20" s="25">
        <v>1</v>
      </c>
      <c r="L20" s="25">
        <v>724</v>
      </c>
      <c r="M20" s="25">
        <v>0</v>
      </c>
      <c r="N20" s="25">
        <v>11</v>
      </c>
      <c r="O20" s="25">
        <v>152</v>
      </c>
      <c r="P20" s="25">
        <v>590</v>
      </c>
      <c r="Q20" s="25">
        <v>394</v>
      </c>
      <c r="R20" s="25">
        <v>150</v>
      </c>
      <c r="S20" s="25">
        <v>204</v>
      </c>
      <c r="T20" s="25">
        <v>106</v>
      </c>
      <c r="U20" s="25">
        <v>208</v>
      </c>
      <c r="V20" s="25">
        <v>0</v>
      </c>
      <c r="W20" s="25">
        <v>486</v>
      </c>
      <c r="X20" s="25">
        <v>395</v>
      </c>
      <c r="Y20" s="25">
        <v>2</v>
      </c>
      <c r="Z20" s="25">
        <v>9</v>
      </c>
      <c r="AA20" s="25">
        <v>1</v>
      </c>
      <c r="AB20" s="25">
        <v>1</v>
      </c>
      <c r="AC20" s="25">
        <v>250</v>
      </c>
      <c r="AD20" s="25">
        <v>6</v>
      </c>
      <c r="AE20" s="25">
        <v>774</v>
      </c>
      <c r="AF20" s="25">
        <v>713</v>
      </c>
      <c r="AG20" s="25">
        <v>4</v>
      </c>
      <c r="AH20" s="25">
        <v>259</v>
      </c>
      <c r="AI20" s="25">
        <v>94</v>
      </c>
      <c r="AJ20" s="25">
        <v>4</v>
      </c>
      <c r="AK20" s="25">
        <v>1776</v>
      </c>
      <c r="AL20" s="25">
        <v>389</v>
      </c>
      <c r="AM20" s="25">
        <v>376</v>
      </c>
      <c r="AN20" s="25">
        <f t="shared" si="0"/>
        <v>9255</v>
      </c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</row>
    <row r="21" spans="2:77" x14ac:dyDescent="0.25">
      <c r="B21" s="19" t="s">
        <v>22</v>
      </c>
      <c r="C21" s="74">
        <v>12</v>
      </c>
      <c r="D21" s="74">
        <v>407</v>
      </c>
      <c r="E21" s="74">
        <v>2</v>
      </c>
      <c r="F21" s="74">
        <v>37</v>
      </c>
      <c r="G21" s="74">
        <v>61</v>
      </c>
      <c r="H21" s="74">
        <v>6</v>
      </c>
      <c r="I21" s="74">
        <v>25</v>
      </c>
      <c r="J21" s="74">
        <v>1</v>
      </c>
      <c r="K21" s="74">
        <v>1</v>
      </c>
      <c r="L21" s="74">
        <v>197</v>
      </c>
      <c r="M21" s="74">
        <v>0</v>
      </c>
      <c r="N21" s="74">
        <v>33</v>
      </c>
      <c r="O21" s="74">
        <v>109</v>
      </c>
      <c r="P21" s="74">
        <v>163</v>
      </c>
      <c r="Q21" s="74">
        <v>12</v>
      </c>
      <c r="R21" s="74">
        <v>5</v>
      </c>
      <c r="S21" s="74">
        <v>43</v>
      </c>
      <c r="T21" s="74">
        <v>998</v>
      </c>
      <c r="U21" s="74">
        <v>264</v>
      </c>
      <c r="V21" s="74">
        <v>14</v>
      </c>
      <c r="W21" s="74">
        <v>102</v>
      </c>
      <c r="X21" s="74">
        <v>267</v>
      </c>
      <c r="Y21" s="74">
        <v>1</v>
      </c>
      <c r="Z21" s="74">
        <v>6</v>
      </c>
      <c r="AA21" s="74">
        <v>2</v>
      </c>
      <c r="AB21" s="74">
        <v>1</v>
      </c>
      <c r="AC21" s="74">
        <v>120</v>
      </c>
      <c r="AD21" s="74">
        <v>4</v>
      </c>
      <c r="AE21" s="74">
        <v>67</v>
      </c>
      <c r="AF21" s="74">
        <v>109</v>
      </c>
      <c r="AG21" s="74">
        <v>3</v>
      </c>
      <c r="AH21" s="74">
        <v>372</v>
      </c>
      <c r="AI21" s="74">
        <v>207</v>
      </c>
      <c r="AJ21" s="74">
        <v>6</v>
      </c>
      <c r="AK21" s="74">
        <v>635</v>
      </c>
      <c r="AL21" s="74">
        <v>65</v>
      </c>
      <c r="AM21" s="74">
        <v>152</v>
      </c>
      <c r="AN21" s="25">
        <f t="shared" si="0"/>
        <v>4509</v>
      </c>
    </row>
    <row r="22" spans="2:77" x14ac:dyDescent="0.25">
      <c r="B22" s="19" t="s">
        <v>23</v>
      </c>
      <c r="C22" s="74">
        <v>1</v>
      </c>
      <c r="D22" s="74">
        <v>22</v>
      </c>
      <c r="E22" s="74">
        <v>2</v>
      </c>
      <c r="F22" s="74">
        <v>121</v>
      </c>
      <c r="G22" s="74">
        <v>162</v>
      </c>
      <c r="H22" s="74">
        <v>10</v>
      </c>
      <c r="I22" s="74">
        <v>44</v>
      </c>
      <c r="J22" s="74">
        <v>1</v>
      </c>
      <c r="K22" s="74">
        <v>1</v>
      </c>
      <c r="L22" s="74">
        <v>55</v>
      </c>
      <c r="M22" s="74">
        <v>0</v>
      </c>
      <c r="N22" s="74">
        <v>9</v>
      </c>
      <c r="O22" s="74">
        <v>77</v>
      </c>
      <c r="P22" s="74">
        <v>73</v>
      </c>
      <c r="Q22" s="74">
        <v>167</v>
      </c>
      <c r="R22" s="74">
        <v>18</v>
      </c>
      <c r="S22" s="74">
        <v>52</v>
      </c>
      <c r="T22" s="74">
        <v>52</v>
      </c>
      <c r="U22" s="74">
        <v>35</v>
      </c>
      <c r="V22" s="74">
        <v>1</v>
      </c>
      <c r="W22" s="74">
        <v>145</v>
      </c>
      <c r="X22" s="74">
        <v>146</v>
      </c>
      <c r="Y22" s="74">
        <v>12</v>
      </c>
      <c r="Z22" s="74">
        <v>1</v>
      </c>
      <c r="AA22" s="74">
        <v>3</v>
      </c>
      <c r="AB22" s="74">
        <v>5</v>
      </c>
      <c r="AC22" s="74">
        <v>244</v>
      </c>
      <c r="AD22" s="74">
        <v>8</v>
      </c>
      <c r="AE22" s="74">
        <v>132</v>
      </c>
      <c r="AF22" s="74">
        <v>197</v>
      </c>
      <c r="AG22" s="74">
        <v>5</v>
      </c>
      <c r="AH22" s="74">
        <v>71</v>
      </c>
      <c r="AI22" s="74">
        <v>18</v>
      </c>
      <c r="AJ22" s="74">
        <v>29</v>
      </c>
      <c r="AK22" s="74">
        <v>203</v>
      </c>
      <c r="AL22" s="74">
        <v>46</v>
      </c>
      <c r="AM22" s="74">
        <v>190</v>
      </c>
      <c r="AN22" s="25">
        <f t="shared" si="0"/>
        <v>2358</v>
      </c>
      <c r="AP22" s="57"/>
      <c r="AQ22" s="58"/>
    </row>
    <row r="23" spans="2:77" x14ac:dyDescent="0.25">
      <c r="B23" s="19" t="s">
        <v>24</v>
      </c>
      <c r="C23" s="11">
        <v>1</v>
      </c>
      <c r="D23" s="11">
        <v>216</v>
      </c>
      <c r="E23" s="11">
        <v>1</v>
      </c>
      <c r="F23" s="11">
        <v>89</v>
      </c>
      <c r="G23" s="11">
        <v>176</v>
      </c>
      <c r="H23" s="11">
        <v>20</v>
      </c>
      <c r="I23" s="11">
        <v>95</v>
      </c>
      <c r="J23" s="11">
        <v>2</v>
      </c>
      <c r="K23" s="11">
        <v>2</v>
      </c>
      <c r="L23" s="11">
        <v>226</v>
      </c>
      <c r="M23" s="11">
        <v>0</v>
      </c>
      <c r="N23" s="11">
        <v>18</v>
      </c>
      <c r="O23" s="11">
        <v>351</v>
      </c>
      <c r="P23" s="11">
        <v>132</v>
      </c>
      <c r="Q23" s="11">
        <v>26</v>
      </c>
      <c r="R23" s="11">
        <v>15</v>
      </c>
      <c r="S23" s="11">
        <v>96</v>
      </c>
      <c r="T23" s="11">
        <v>324</v>
      </c>
      <c r="U23" s="11">
        <v>342</v>
      </c>
      <c r="V23" s="11">
        <v>0</v>
      </c>
      <c r="W23" s="11">
        <v>547</v>
      </c>
      <c r="X23" s="11">
        <v>1264</v>
      </c>
      <c r="Y23" s="11">
        <v>1</v>
      </c>
      <c r="Z23" s="11">
        <v>4</v>
      </c>
      <c r="AA23" s="11">
        <v>2</v>
      </c>
      <c r="AB23" s="11">
        <v>1</v>
      </c>
      <c r="AC23" s="11">
        <v>128</v>
      </c>
      <c r="AD23" s="11">
        <v>5</v>
      </c>
      <c r="AE23" s="11">
        <v>154</v>
      </c>
      <c r="AF23" s="11">
        <v>134</v>
      </c>
      <c r="AG23" s="11">
        <v>7</v>
      </c>
      <c r="AH23" s="11">
        <v>392</v>
      </c>
      <c r="AI23" s="11">
        <v>150</v>
      </c>
      <c r="AJ23" s="11">
        <v>10</v>
      </c>
      <c r="AK23" s="11">
        <v>1259</v>
      </c>
      <c r="AL23" s="11">
        <v>115</v>
      </c>
      <c r="AM23" s="11">
        <v>345</v>
      </c>
      <c r="AN23" s="25">
        <f t="shared" si="0"/>
        <v>6650</v>
      </c>
      <c r="AP23" s="60"/>
      <c r="AQ23" s="58"/>
    </row>
    <row r="24" spans="2:77" x14ac:dyDescent="0.25">
      <c r="B24" s="19" t="s">
        <v>25</v>
      </c>
      <c r="C24" s="74">
        <v>1</v>
      </c>
      <c r="D24" s="74">
        <v>13</v>
      </c>
      <c r="E24" s="74">
        <v>2</v>
      </c>
      <c r="F24" s="74">
        <v>287</v>
      </c>
      <c r="G24" s="74">
        <v>80</v>
      </c>
      <c r="H24" s="74">
        <v>2</v>
      </c>
      <c r="I24" s="74">
        <v>15</v>
      </c>
      <c r="J24" s="74">
        <v>1</v>
      </c>
      <c r="K24" s="74">
        <v>0</v>
      </c>
      <c r="L24" s="74">
        <v>43</v>
      </c>
      <c r="M24" s="74">
        <v>0</v>
      </c>
      <c r="N24" s="74">
        <v>3</v>
      </c>
      <c r="O24" s="74">
        <v>23</v>
      </c>
      <c r="P24" s="74">
        <v>15</v>
      </c>
      <c r="Q24" s="74">
        <v>2</v>
      </c>
      <c r="R24" s="74">
        <v>0</v>
      </c>
      <c r="S24" s="74">
        <v>45</v>
      </c>
      <c r="T24" s="74">
        <v>16</v>
      </c>
      <c r="U24" s="74">
        <v>9</v>
      </c>
      <c r="V24" s="74">
        <v>0</v>
      </c>
      <c r="W24" s="74">
        <v>14</v>
      </c>
      <c r="X24" s="74">
        <v>33</v>
      </c>
      <c r="Y24" s="74">
        <v>26</v>
      </c>
      <c r="Z24" s="74">
        <v>7</v>
      </c>
      <c r="AA24" s="74">
        <v>9</v>
      </c>
      <c r="AB24" s="74">
        <v>3</v>
      </c>
      <c r="AC24" s="74">
        <v>133</v>
      </c>
      <c r="AD24" s="74">
        <v>2</v>
      </c>
      <c r="AE24" s="74">
        <v>12</v>
      </c>
      <c r="AF24" s="74">
        <v>31</v>
      </c>
      <c r="AG24" s="74">
        <v>3</v>
      </c>
      <c r="AH24" s="74">
        <v>31</v>
      </c>
      <c r="AI24" s="74">
        <v>17</v>
      </c>
      <c r="AJ24" s="74">
        <v>86</v>
      </c>
      <c r="AK24" s="74">
        <v>93</v>
      </c>
      <c r="AL24" s="74">
        <v>7</v>
      </c>
      <c r="AM24" s="74">
        <v>953</v>
      </c>
      <c r="AN24" s="25">
        <f t="shared" si="0"/>
        <v>2017</v>
      </c>
      <c r="AP24" s="60"/>
      <c r="AQ24" s="58"/>
    </row>
    <row r="25" spans="2:77" x14ac:dyDescent="0.25">
      <c r="B25" s="19" t="s">
        <v>26</v>
      </c>
      <c r="C25" s="23">
        <v>0</v>
      </c>
      <c r="D25" s="23">
        <v>135</v>
      </c>
      <c r="E25" s="23">
        <v>8</v>
      </c>
      <c r="F25" s="25">
        <v>41</v>
      </c>
      <c r="G25" s="25">
        <v>38</v>
      </c>
      <c r="H25" s="25">
        <v>4</v>
      </c>
      <c r="I25" s="25">
        <v>31</v>
      </c>
      <c r="J25" s="25">
        <v>1</v>
      </c>
      <c r="K25" s="25">
        <v>1</v>
      </c>
      <c r="L25" s="25">
        <v>68</v>
      </c>
      <c r="M25" s="25">
        <v>0</v>
      </c>
      <c r="N25" s="25">
        <v>7</v>
      </c>
      <c r="O25" s="25">
        <v>91</v>
      </c>
      <c r="P25" s="25">
        <v>47</v>
      </c>
      <c r="Q25" s="25">
        <v>9</v>
      </c>
      <c r="R25" s="25">
        <v>2</v>
      </c>
      <c r="S25" s="25">
        <v>13</v>
      </c>
      <c r="T25" s="25">
        <v>697</v>
      </c>
      <c r="U25" s="25">
        <v>121</v>
      </c>
      <c r="V25" s="25">
        <v>0</v>
      </c>
      <c r="W25" s="25">
        <v>52</v>
      </c>
      <c r="X25" s="25">
        <v>152</v>
      </c>
      <c r="Y25" s="25">
        <v>5</v>
      </c>
      <c r="Z25" s="25">
        <v>4</v>
      </c>
      <c r="AA25" s="25">
        <v>5</v>
      </c>
      <c r="AB25" s="25">
        <v>8</v>
      </c>
      <c r="AC25" s="25">
        <v>28</v>
      </c>
      <c r="AD25" s="25">
        <v>3</v>
      </c>
      <c r="AE25" s="25">
        <v>64</v>
      </c>
      <c r="AF25" s="25">
        <v>65</v>
      </c>
      <c r="AG25" s="25">
        <v>0</v>
      </c>
      <c r="AH25" s="25">
        <v>154</v>
      </c>
      <c r="AI25" s="25">
        <v>85</v>
      </c>
      <c r="AJ25" s="25">
        <v>7</v>
      </c>
      <c r="AK25" s="25">
        <v>143</v>
      </c>
      <c r="AL25" s="25">
        <v>19</v>
      </c>
      <c r="AM25" s="23">
        <v>55</v>
      </c>
      <c r="AN25" s="25">
        <f t="shared" si="0"/>
        <v>2163</v>
      </c>
      <c r="AP25" s="60"/>
      <c r="AQ25" s="58"/>
    </row>
    <row r="26" spans="2:77" x14ac:dyDescent="0.25">
      <c r="B26" s="19" t="s">
        <v>28</v>
      </c>
      <c r="C26" s="71">
        <v>60</v>
      </c>
      <c r="D26" s="71">
        <v>3757</v>
      </c>
      <c r="E26" s="75">
        <v>148</v>
      </c>
      <c r="F26" s="71">
        <v>2101</v>
      </c>
      <c r="G26" s="71">
        <v>2230</v>
      </c>
      <c r="H26" s="71">
        <v>150</v>
      </c>
      <c r="I26" s="71">
        <v>1277</v>
      </c>
      <c r="J26" s="71">
        <v>6</v>
      </c>
      <c r="K26" s="73">
        <v>13</v>
      </c>
      <c r="L26" s="71">
        <v>1576</v>
      </c>
      <c r="M26" s="73">
        <v>0</v>
      </c>
      <c r="N26" s="71">
        <v>177</v>
      </c>
      <c r="O26" s="71">
        <v>2808</v>
      </c>
      <c r="P26" s="71">
        <v>1224</v>
      </c>
      <c r="Q26" s="71">
        <v>591</v>
      </c>
      <c r="R26" s="71">
        <v>793</v>
      </c>
      <c r="S26" s="71">
        <v>1120</v>
      </c>
      <c r="T26" s="71">
        <v>4094</v>
      </c>
      <c r="U26" s="71">
        <v>3137</v>
      </c>
      <c r="V26" s="71">
        <v>2</v>
      </c>
      <c r="W26" s="71">
        <v>3948</v>
      </c>
      <c r="X26" s="71">
        <v>4545</v>
      </c>
      <c r="Y26" s="71">
        <v>205</v>
      </c>
      <c r="Z26" s="71">
        <v>260</v>
      </c>
      <c r="AA26" s="71">
        <v>111</v>
      </c>
      <c r="AB26" s="71">
        <v>209</v>
      </c>
      <c r="AC26" s="71">
        <v>2837</v>
      </c>
      <c r="AD26" s="71">
        <v>103</v>
      </c>
      <c r="AE26" s="71">
        <v>1881</v>
      </c>
      <c r="AF26" s="71">
        <v>3137</v>
      </c>
      <c r="AG26" s="71">
        <v>55</v>
      </c>
      <c r="AH26" s="71">
        <v>5105</v>
      </c>
      <c r="AI26" s="71">
        <v>2340</v>
      </c>
      <c r="AJ26" s="71">
        <v>218</v>
      </c>
      <c r="AK26" s="71">
        <v>3574</v>
      </c>
      <c r="AL26" s="71">
        <v>791</v>
      </c>
      <c r="AM26" s="71">
        <v>3832</v>
      </c>
      <c r="AN26" s="72">
        <f t="shared" si="0"/>
        <v>58415</v>
      </c>
      <c r="AP26" s="60"/>
      <c r="AQ26" s="58"/>
    </row>
    <row r="27" spans="2:77" x14ac:dyDescent="0.25">
      <c r="B27" s="37" t="s">
        <v>29</v>
      </c>
      <c r="C27" s="14">
        <f t="shared" ref="C27:AN27" si="1">SUM(C7:C26)</f>
        <v>87</v>
      </c>
      <c r="D27" s="14">
        <f t="shared" si="1"/>
        <v>7466</v>
      </c>
      <c r="E27" s="14">
        <f t="shared" si="1"/>
        <v>186</v>
      </c>
      <c r="F27" s="14">
        <f t="shared" si="1"/>
        <v>3207</v>
      </c>
      <c r="G27" s="14">
        <f t="shared" si="1"/>
        <v>4989</v>
      </c>
      <c r="H27" s="14">
        <f t="shared" si="1"/>
        <v>415</v>
      </c>
      <c r="I27" s="14">
        <f t="shared" si="1"/>
        <v>2509</v>
      </c>
      <c r="J27" s="14">
        <f t="shared" si="1"/>
        <v>47</v>
      </c>
      <c r="K27" s="14">
        <f t="shared" si="1"/>
        <v>32</v>
      </c>
      <c r="L27" s="14">
        <f t="shared" si="1"/>
        <v>4555</v>
      </c>
      <c r="M27" s="14">
        <f t="shared" si="1"/>
        <v>1</v>
      </c>
      <c r="N27" s="14">
        <f t="shared" si="1"/>
        <v>632</v>
      </c>
      <c r="O27" s="14">
        <f t="shared" si="1"/>
        <v>7446</v>
      </c>
      <c r="P27" s="14">
        <f t="shared" si="1"/>
        <v>3552</v>
      </c>
      <c r="Q27" s="14">
        <f t="shared" si="1"/>
        <v>1471</v>
      </c>
      <c r="R27" s="14">
        <f t="shared" si="1"/>
        <v>1088</v>
      </c>
      <c r="S27" s="14">
        <f t="shared" si="1"/>
        <v>2518</v>
      </c>
      <c r="T27" s="14">
        <f t="shared" si="1"/>
        <v>10512</v>
      </c>
      <c r="U27" s="14">
        <f t="shared" si="1"/>
        <v>5745</v>
      </c>
      <c r="V27" s="14">
        <f t="shared" si="1"/>
        <v>17</v>
      </c>
      <c r="W27" s="14">
        <f t="shared" si="1"/>
        <v>7605</v>
      </c>
      <c r="X27" s="14">
        <f t="shared" si="1"/>
        <v>12784</v>
      </c>
      <c r="Y27" s="14">
        <f t="shared" si="1"/>
        <v>285</v>
      </c>
      <c r="Z27" s="14">
        <f t="shared" si="1"/>
        <v>328</v>
      </c>
      <c r="AA27" s="14">
        <f t="shared" si="1"/>
        <v>147</v>
      </c>
      <c r="AB27" s="14">
        <f t="shared" si="1"/>
        <v>254</v>
      </c>
      <c r="AC27" s="14">
        <f t="shared" si="1"/>
        <v>5133</v>
      </c>
      <c r="AD27" s="14">
        <f t="shared" si="1"/>
        <v>300</v>
      </c>
      <c r="AE27" s="14">
        <f t="shared" si="1"/>
        <v>5035</v>
      </c>
      <c r="AF27" s="14">
        <f t="shared" si="1"/>
        <v>6708</v>
      </c>
      <c r="AG27" s="14">
        <f t="shared" si="1"/>
        <v>118</v>
      </c>
      <c r="AH27" s="14">
        <f t="shared" si="1"/>
        <v>12924</v>
      </c>
      <c r="AI27" s="14">
        <f t="shared" si="1"/>
        <v>5035</v>
      </c>
      <c r="AJ27" s="14">
        <f t="shared" si="1"/>
        <v>409</v>
      </c>
      <c r="AK27" s="14">
        <f t="shared" si="1"/>
        <v>12764</v>
      </c>
      <c r="AL27" s="14">
        <f t="shared" si="1"/>
        <v>1972</v>
      </c>
      <c r="AM27" s="14">
        <f t="shared" si="1"/>
        <v>7822</v>
      </c>
      <c r="AN27" s="14">
        <f t="shared" si="1"/>
        <v>136098</v>
      </c>
      <c r="AP27" s="60"/>
      <c r="AQ27" s="58"/>
    </row>
    <row r="28" spans="2:77" x14ac:dyDescent="0.25">
      <c r="B28" s="37" t="s">
        <v>30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25"/>
      <c r="AP28" s="60"/>
      <c r="AQ28" s="58"/>
    </row>
    <row r="29" spans="2:77" x14ac:dyDescent="0.25">
      <c r="B29" s="21" t="s">
        <v>31</v>
      </c>
      <c r="C29" s="76">
        <v>7</v>
      </c>
      <c r="D29" s="76">
        <v>307</v>
      </c>
      <c r="E29" s="76">
        <v>6</v>
      </c>
      <c r="F29" s="76">
        <v>86</v>
      </c>
      <c r="G29" s="76">
        <v>319</v>
      </c>
      <c r="H29" s="76">
        <v>29</v>
      </c>
      <c r="I29" s="76">
        <v>90</v>
      </c>
      <c r="J29" s="76">
        <v>13</v>
      </c>
      <c r="K29" s="76">
        <v>10</v>
      </c>
      <c r="L29" s="76">
        <v>430</v>
      </c>
      <c r="M29" s="76">
        <v>0</v>
      </c>
      <c r="N29" s="76">
        <v>21</v>
      </c>
      <c r="O29" s="76">
        <v>667</v>
      </c>
      <c r="P29" s="76">
        <v>375</v>
      </c>
      <c r="Q29" s="76">
        <v>52</v>
      </c>
      <c r="R29" s="76">
        <v>29</v>
      </c>
      <c r="S29" s="76">
        <v>170</v>
      </c>
      <c r="T29" s="76">
        <v>1346</v>
      </c>
      <c r="U29" s="76">
        <v>176</v>
      </c>
      <c r="V29" s="76">
        <v>0</v>
      </c>
      <c r="W29" s="76">
        <v>351</v>
      </c>
      <c r="X29" s="76">
        <v>2031</v>
      </c>
      <c r="Y29" s="76">
        <v>13</v>
      </c>
      <c r="Z29" s="76">
        <v>11</v>
      </c>
      <c r="AA29" s="76">
        <v>7</v>
      </c>
      <c r="AB29" s="76">
        <v>13</v>
      </c>
      <c r="AC29" s="76">
        <v>504</v>
      </c>
      <c r="AD29" s="76">
        <v>22</v>
      </c>
      <c r="AE29" s="76">
        <v>230</v>
      </c>
      <c r="AF29" s="76">
        <v>222</v>
      </c>
      <c r="AG29" s="76">
        <v>24</v>
      </c>
      <c r="AH29" s="76">
        <v>1399</v>
      </c>
      <c r="AI29" s="76">
        <v>667</v>
      </c>
      <c r="AJ29" s="76">
        <v>14</v>
      </c>
      <c r="AK29" s="76">
        <v>1151</v>
      </c>
      <c r="AL29" s="76">
        <v>102</v>
      </c>
      <c r="AM29" s="76">
        <v>907</v>
      </c>
      <c r="AN29" s="25">
        <f t="shared" ref="AN29:AN49" si="2">SUM(C29:AM29)</f>
        <v>11801</v>
      </c>
      <c r="AP29" s="60"/>
      <c r="AQ29" s="58"/>
    </row>
    <row r="30" spans="2:77" x14ac:dyDescent="0.25">
      <c r="B30" s="19" t="s">
        <v>32</v>
      </c>
      <c r="C30" s="68">
        <v>1</v>
      </c>
      <c r="D30" s="68">
        <v>2</v>
      </c>
      <c r="E30" s="68">
        <v>1</v>
      </c>
      <c r="F30" s="68">
        <v>18</v>
      </c>
      <c r="G30" s="68">
        <v>36</v>
      </c>
      <c r="H30" s="68">
        <v>1</v>
      </c>
      <c r="I30" s="68">
        <v>11</v>
      </c>
      <c r="J30" s="68">
        <v>1</v>
      </c>
      <c r="K30" s="68">
        <v>0</v>
      </c>
      <c r="L30" s="68">
        <v>16</v>
      </c>
      <c r="M30" s="68">
        <v>0</v>
      </c>
      <c r="N30" s="68">
        <v>2</v>
      </c>
      <c r="O30" s="68">
        <v>27</v>
      </c>
      <c r="P30" s="68">
        <v>13</v>
      </c>
      <c r="Q30" s="68">
        <v>2</v>
      </c>
      <c r="R30" s="68">
        <v>1</v>
      </c>
      <c r="S30" s="68">
        <v>10</v>
      </c>
      <c r="T30" s="68">
        <v>21</v>
      </c>
      <c r="U30" s="68">
        <v>9</v>
      </c>
      <c r="V30" s="68">
        <v>0</v>
      </c>
      <c r="W30" s="68">
        <v>24</v>
      </c>
      <c r="X30" s="68">
        <v>35</v>
      </c>
      <c r="Y30" s="68">
        <v>1</v>
      </c>
      <c r="Z30" s="68">
        <v>0</v>
      </c>
      <c r="AA30" s="68">
        <v>2</v>
      </c>
      <c r="AB30" s="68">
        <v>2</v>
      </c>
      <c r="AC30" s="68">
        <v>16</v>
      </c>
      <c r="AD30" s="68">
        <v>1</v>
      </c>
      <c r="AE30" s="68">
        <v>14</v>
      </c>
      <c r="AF30" s="68">
        <v>16</v>
      </c>
      <c r="AG30" s="68">
        <v>1</v>
      </c>
      <c r="AH30" s="68">
        <v>18</v>
      </c>
      <c r="AI30" s="68">
        <v>9</v>
      </c>
      <c r="AJ30" s="68">
        <v>6</v>
      </c>
      <c r="AK30" s="68">
        <v>41</v>
      </c>
      <c r="AL30" s="68">
        <v>6</v>
      </c>
      <c r="AM30" s="68">
        <v>117</v>
      </c>
      <c r="AN30" s="25">
        <f t="shared" si="2"/>
        <v>481</v>
      </c>
      <c r="AP30" s="60"/>
      <c r="AQ30" s="58"/>
    </row>
    <row r="31" spans="2:77" x14ac:dyDescent="0.25">
      <c r="B31" s="21" t="s">
        <v>33</v>
      </c>
      <c r="C31" s="74">
        <v>0</v>
      </c>
      <c r="D31" s="74">
        <v>3</v>
      </c>
      <c r="E31" s="74">
        <v>0</v>
      </c>
      <c r="F31" s="74">
        <v>0</v>
      </c>
      <c r="G31" s="74">
        <v>0</v>
      </c>
      <c r="H31" s="74">
        <v>1</v>
      </c>
      <c r="I31" s="74">
        <v>0</v>
      </c>
      <c r="J31" s="74">
        <v>1</v>
      </c>
      <c r="K31" s="74">
        <v>0</v>
      </c>
      <c r="L31" s="74">
        <v>4</v>
      </c>
      <c r="M31" s="74">
        <v>0</v>
      </c>
      <c r="N31" s="74">
        <v>2</v>
      </c>
      <c r="O31" s="74">
        <v>4</v>
      </c>
      <c r="P31" s="74">
        <v>2</v>
      </c>
      <c r="Q31" s="74">
        <v>1</v>
      </c>
      <c r="R31" s="74">
        <v>0</v>
      </c>
      <c r="S31" s="74">
        <v>0</v>
      </c>
      <c r="T31" s="74">
        <v>12</v>
      </c>
      <c r="U31" s="74">
        <v>154</v>
      </c>
      <c r="V31" s="74">
        <v>0</v>
      </c>
      <c r="W31" s="74">
        <v>1</v>
      </c>
      <c r="X31" s="74">
        <v>26</v>
      </c>
      <c r="Y31" s="74">
        <v>0</v>
      </c>
      <c r="Z31" s="74">
        <v>0</v>
      </c>
      <c r="AA31" s="74">
        <v>0</v>
      </c>
      <c r="AB31" s="74">
        <v>0</v>
      </c>
      <c r="AC31" s="74">
        <v>1</v>
      </c>
      <c r="AD31" s="74">
        <v>1</v>
      </c>
      <c r="AE31" s="74">
        <v>2</v>
      </c>
      <c r="AF31" s="74">
        <v>4</v>
      </c>
      <c r="AG31" s="74">
        <v>0</v>
      </c>
      <c r="AH31" s="74">
        <v>50</v>
      </c>
      <c r="AI31" s="74">
        <v>3</v>
      </c>
      <c r="AJ31" s="74">
        <v>0</v>
      </c>
      <c r="AK31" s="74">
        <v>4</v>
      </c>
      <c r="AL31" s="74">
        <v>0</v>
      </c>
      <c r="AM31" s="74">
        <v>1</v>
      </c>
      <c r="AN31" s="25">
        <f t="shared" si="2"/>
        <v>277</v>
      </c>
      <c r="AP31" s="60"/>
      <c r="AQ31" s="58"/>
    </row>
    <row r="32" spans="2:77" x14ac:dyDescent="0.25">
      <c r="B32" s="19" t="s">
        <v>34</v>
      </c>
      <c r="C32" s="77">
        <v>0</v>
      </c>
      <c r="D32" s="77">
        <v>93</v>
      </c>
      <c r="E32" s="77">
        <v>0</v>
      </c>
      <c r="F32" s="77">
        <v>0</v>
      </c>
      <c r="G32" s="77">
        <v>0</v>
      </c>
      <c r="H32" s="77">
        <v>2</v>
      </c>
      <c r="I32" s="77">
        <v>4</v>
      </c>
      <c r="J32" s="77">
        <v>0</v>
      </c>
      <c r="K32" s="77">
        <v>0</v>
      </c>
      <c r="L32" s="77">
        <v>18</v>
      </c>
      <c r="M32" s="77">
        <v>0</v>
      </c>
      <c r="N32" s="77">
        <v>0</v>
      </c>
      <c r="O32" s="77">
        <v>22</v>
      </c>
      <c r="P32" s="77">
        <v>4</v>
      </c>
      <c r="Q32" s="77">
        <v>0</v>
      </c>
      <c r="R32" s="77">
        <v>0</v>
      </c>
      <c r="S32" s="77">
        <v>0</v>
      </c>
      <c r="T32" s="77">
        <v>82</v>
      </c>
      <c r="U32" s="77">
        <v>37</v>
      </c>
      <c r="V32" s="77">
        <v>0</v>
      </c>
      <c r="W32" s="77">
        <v>3</v>
      </c>
      <c r="X32" s="77">
        <v>31</v>
      </c>
      <c r="Y32" s="77">
        <v>0</v>
      </c>
      <c r="Z32" s="77">
        <v>0</v>
      </c>
      <c r="AA32" s="77">
        <v>0</v>
      </c>
      <c r="AB32" s="77">
        <v>0</v>
      </c>
      <c r="AC32" s="77">
        <v>3</v>
      </c>
      <c r="AD32" s="77">
        <v>23</v>
      </c>
      <c r="AE32" s="77">
        <v>8</v>
      </c>
      <c r="AF32" s="77">
        <v>16</v>
      </c>
      <c r="AG32" s="77">
        <v>0</v>
      </c>
      <c r="AH32" s="77">
        <v>1265</v>
      </c>
      <c r="AI32" s="77">
        <v>53</v>
      </c>
      <c r="AJ32" s="77">
        <v>0</v>
      </c>
      <c r="AK32" s="77">
        <v>14</v>
      </c>
      <c r="AL32" s="77">
        <v>0</v>
      </c>
      <c r="AM32" s="77">
        <v>7</v>
      </c>
      <c r="AN32" s="25">
        <f t="shared" si="2"/>
        <v>1685</v>
      </c>
      <c r="AP32" s="60"/>
      <c r="AQ32" s="58"/>
    </row>
    <row r="33" spans="2:43" x14ac:dyDescent="0.25">
      <c r="B33" s="22" t="s">
        <v>131</v>
      </c>
      <c r="C33" s="74">
        <v>0</v>
      </c>
      <c r="D33" s="74">
        <v>13</v>
      </c>
      <c r="E33" s="74">
        <v>0</v>
      </c>
      <c r="F33" s="74">
        <v>0</v>
      </c>
      <c r="G33" s="74">
        <v>3</v>
      </c>
      <c r="H33" s="74">
        <v>0</v>
      </c>
      <c r="I33" s="74">
        <v>11</v>
      </c>
      <c r="J33" s="74">
        <v>1</v>
      </c>
      <c r="K33" s="74">
        <v>2</v>
      </c>
      <c r="L33" s="74">
        <v>30</v>
      </c>
      <c r="M33" s="74">
        <v>0</v>
      </c>
      <c r="N33" s="74">
        <v>6</v>
      </c>
      <c r="O33" s="74">
        <v>24</v>
      </c>
      <c r="P33" s="74">
        <v>21</v>
      </c>
      <c r="Q33" s="74">
        <v>0</v>
      </c>
      <c r="R33" s="74">
        <v>0</v>
      </c>
      <c r="S33" s="74">
        <v>0</v>
      </c>
      <c r="T33" s="74">
        <v>25</v>
      </c>
      <c r="U33" s="74">
        <v>2</v>
      </c>
      <c r="V33" s="74">
        <v>0</v>
      </c>
      <c r="W33" s="74">
        <v>25</v>
      </c>
      <c r="X33" s="74">
        <v>201</v>
      </c>
      <c r="Y33" s="74">
        <v>0</v>
      </c>
      <c r="Z33" s="74">
        <v>0</v>
      </c>
      <c r="AA33" s="74">
        <v>0</v>
      </c>
      <c r="AB33" s="74">
        <v>0</v>
      </c>
      <c r="AC33" s="74">
        <v>33</v>
      </c>
      <c r="AD33" s="74">
        <v>0</v>
      </c>
      <c r="AE33" s="74">
        <v>17</v>
      </c>
      <c r="AF33" s="74">
        <v>11</v>
      </c>
      <c r="AG33" s="74">
        <v>0</v>
      </c>
      <c r="AH33" s="74">
        <v>12</v>
      </c>
      <c r="AI33" s="74">
        <v>26</v>
      </c>
      <c r="AJ33" s="74">
        <v>0</v>
      </c>
      <c r="AK33" s="74">
        <v>37</v>
      </c>
      <c r="AL33" s="74">
        <v>0</v>
      </c>
      <c r="AM33" s="74">
        <v>4</v>
      </c>
      <c r="AN33" s="25">
        <f t="shared" si="2"/>
        <v>504</v>
      </c>
      <c r="AP33" s="60"/>
      <c r="AQ33" s="58"/>
    </row>
    <row r="34" spans="2:43" x14ac:dyDescent="0.25">
      <c r="B34" s="19" t="s">
        <v>35</v>
      </c>
      <c r="C34" s="25">
        <v>0</v>
      </c>
      <c r="D34" s="25">
        <v>16</v>
      </c>
      <c r="E34" s="25">
        <v>0</v>
      </c>
      <c r="F34" s="25">
        <v>0</v>
      </c>
      <c r="G34" s="25">
        <v>0</v>
      </c>
      <c r="H34" s="25">
        <v>1</v>
      </c>
      <c r="I34" s="25">
        <v>0</v>
      </c>
      <c r="J34" s="25">
        <v>0</v>
      </c>
      <c r="K34" s="25">
        <v>0</v>
      </c>
      <c r="L34" s="25">
        <v>5</v>
      </c>
      <c r="M34" s="25">
        <v>0</v>
      </c>
      <c r="N34" s="25">
        <v>0</v>
      </c>
      <c r="O34" s="25">
        <v>7</v>
      </c>
      <c r="P34" s="25">
        <v>2</v>
      </c>
      <c r="Q34" s="25">
        <v>0</v>
      </c>
      <c r="R34" s="25">
        <v>0</v>
      </c>
      <c r="S34" s="25">
        <v>0</v>
      </c>
      <c r="T34" s="25">
        <v>23</v>
      </c>
      <c r="U34" s="25">
        <v>187</v>
      </c>
      <c r="V34" s="25">
        <v>0</v>
      </c>
      <c r="W34" s="25">
        <v>1</v>
      </c>
      <c r="X34" s="25">
        <v>22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1</v>
      </c>
      <c r="AF34" s="25">
        <v>2</v>
      </c>
      <c r="AG34" s="25">
        <v>0</v>
      </c>
      <c r="AH34" s="25">
        <v>58</v>
      </c>
      <c r="AI34" s="25">
        <v>12</v>
      </c>
      <c r="AJ34" s="25">
        <v>0</v>
      </c>
      <c r="AK34" s="25">
        <v>6</v>
      </c>
      <c r="AL34" s="25">
        <v>0</v>
      </c>
      <c r="AM34" s="25">
        <v>3</v>
      </c>
      <c r="AN34" s="25">
        <f t="shared" si="2"/>
        <v>346</v>
      </c>
      <c r="AP34" s="60"/>
      <c r="AQ34" s="58"/>
    </row>
    <row r="35" spans="2:43" x14ac:dyDescent="0.25">
      <c r="B35" s="19" t="s">
        <v>36</v>
      </c>
      <c r="C35" s="74">
        <v>0</v>
      </c>
      <c r="D35" s="74">
        <v>24</v>
      </c>
      <c r="E35" s="74">
        <v>0</v>
      </c>
      <c r="F35" s="74">
        <v>16</v>
      </c>
      <c r="G35" s="74">
        <v>9</v>
      </c>
      <c r="H35" s="74">
        <v>3</v>
      </c>
      <c r="I35" s="74">
        <v>3</v>
      </c>
      <c r="J35" s="74">
        <v>1</v>
      </c>
      <c r="K35" s="74">
        <v>1</v>
      </c>
      <c r="L35" s="74">
        <v>21</v>
      </c>
      <c r="M35" s="74">
        <v>0</v>
      </c>
      <c r="N35" s="74">
        <v>6</v>
      </c>
      <c r="O35" s="74">
        <v>44</v>
      </c>
      <c r="P35" s="74">
        <v>16</v>
      </c>
      <c r="Q35" s="74">
        <v>0</v>
      </c>
      <c r="R35" s="74">
        <v>1</v>
      </c>
      <c r="S35" s="74">
        <v>10</v>
      </c>
      <c r="T35" s="74">
        <v>137</v>
      </c>
      <c r="U35" s="74">
        <v>990</v>
      </c>
      <c r="V35" s="74">
        <v>0</v>
      </c>
      <c r="W35" s="74">
        <v>11</v>
      </c>
      <c r="X35" s="74">
        <v>97</v>
      </c>
      <c r="Y35" s="74">
        <v>0</v>
      </c>
      <c r="Z35" s="74">
        <v>1</v>
      </c>
      <c r="AA35" s="74">
        <v>2</v>
      </c>
      <c r="AB35" s="74">
        <v>1</v>
      </c>
      <c r="AC35" s="74">
        <v>22</v>
      </c>
      <c r="AD35" s="74">
        <v>3</v>
      </c>
      <c r="AE35" s="74">
        <v>33</v>
      </c>
      <c r="AF35" s="74">
        <v>8</v>
      </c>
      <c r="AG35" s="74">
        <v>0</v>
      </c>
      <c r="AH35" s="74">
        <v>129</v>
      </c>
      <c r="AI35" s="74">
        <v>22</v>
      </c>
      <c r="AJ35" s="74">
        <v>1</v>
      </c>
      <c r="AK35" s="74">
        <v>29</v>
      </c>
      <c r="AL35" s="74">
        <v>1</v>
      </c>
      <c r="AM35" s="74">
        <v>27</v>
      </c>
      <c r="AN35" s="25">
        <f t="shared" si="2"/>
        <v>1669</v>
      </c>
      <c r="AP35" s="60"/>
      <c r="AQ35" s="58"/>
    </row>
    <row r="36" spans="2:43" x14ac:dyDescent="0.25">
      <c r="B36" s="19" t="s">
        <v>37</v>
      </c>
      <c r="C36" s="52">
        <v>3</v>
      </c>
      <c r="D36" s="52">
        <v>320</v>
      </c>
      <c r="E36" s="52">
        <v>5</v>
      </c>
      <c r="F36" s="52">
        <v>117</v>
      </c>
      <c r="G36" s="52">
        <v>298</v>
      </c>
      <c r="H36" s="52">
        <v>64</v>
      </c>
      <c r="I36" s="52">
        <v>93</v>
      </c>
      <c r="J36" s="52">
        <v>51</v>
      </c>
      <c r="K36" s="52">
        <v>31</v>
      </c>
      <c r="L36" s="52">
        <v>666</v>
      </c>
      <c r="M36" s="52">
        <v>1</v>
      </c>
      <c r="N36" s="52">
        <v>133</v>
      </c>
      <c r="O36" s="52">
        <v>1187</v>
      </c>
      <c r="P36" s="52">
        <v>786</v>
      </c>
      <c r="Q36" s="52">
        <v>106</v>
      </c>
      <c r="R36" s="52">
        <v>208</v>
      </c>
      <c r="S36" s="52">
        <v>154</v>
      </c>
      <c r="T36" s="52">
        <v>1041</v>
      </c>
      <c r="U36" s="52">
        <v>339</v>
      </c>
      <c r="V36" s="11">
        <v>0</v>
      </c>
      <c r="W36" s="52">
        <v>268</v>
      </c>
      <c r="X36" s="52">
        <v>2135</v>
      </c>
      <c r="Y36" s="52">
        <v>14</v>
      </c>
      <c r="Z36" s="52">
        <v>27</v>
      </c>
      <c r="AA36" s="52">
        <v>11</v>
      </c>
      <c r="AB36" s="52">
        <v>5</v>
      </c>
      <c r="AC36" s="52">
        <v>240</v>
      </c>
      <c r="AD36" s="52">
        <v>33</v>
      </c>
      <c r="AE36" s="52">
        <v>649</v>
      </c>
      <c r="AF36" s="52">
        <v>365</v>
      </c>
      <c r="AG36" s="52">
        <v>15</v>
      </c>
      <c r="AH36" s="52">
        <v>1108</v>
      </c>
      <c r="AI36" s="52">
        <v>934</v>
      </c>
      <c r="AJ36" s="52">
        <v>10</v>
      </c>
      <c r="AK36" s="52">
        <v>1165</v>
      </c>
      <c r="AL36" s="52">
        <v>83</v>
      </c>
      <c r="AM36" s="52">
        <v>495</v>
      </c>
      <c r="AN36" s="25">
        <f t="shared" si="2"/>
        <v>13160</v>
      </c>
      <c r="AP36" s="60"/>
      <c r="AQ36" s="58"/>
    </row>
    <row r="37" spans="2:43" ht="14.25" customHeight="1" x14ac:dyDescent="0.25">
      <c r="B37" s="19" t="s">
        <v>38</v>
      </c>
      <c r="C37" s="12">
        <v>4</v>
      </c>
      <c r="D37" s="12">
        <v>363</v>
      </c>
      <c r="E37" s="12">
        <v>6</v>
      </c>
      <c r="F37" s="12">
        <v>132</v>
      </c>
      <c r="G37" s="12">
        <v>302</v>
      </c>
      <c r="H37" s="12">
        <v>73</v>
      </c>
      <c r="I37" s="12">
        <v>116</v>
      </c>
      <c r="J37" s="12">
        <v>17</v>
      </c>
      <c r="K37" s="12">
        <v>9</v>
      </c>
      <c r="L37" s="12">
        <v>979</v>
      </c>
      <c r="M37" s="12">
        <v>1</v>
      </c>
      <c r="N37" s="12">
        <v>69</v>
      </c>
      <c r="O37" s="12">
        <v>830</v>
      </c>
      <c r="P37" s="12">
        <v>617</v>
      </c>
      <c r="Q37" s="12">
        <v>105</v>
      </c>
      <c r="R37" s="12">
        <v>64</v>
      </c>
      <c r="S37" s="12">
        <v>171</v>
      </c>
      <c r="T37" s="12">
        <v>1233</v>
      </c>
      <c r="U37" s="12">
        <v>316</v>
      </c>
      <c r="V37" s="12">
        <v>0</v>
      </c>
      <c r="W37" s="12">
        <v>393</v>
      </c>
      <c r="X37" s="12">
        <v>2953</v>
      </c>
      <c r="Y37" s="12">
        <v>12</v>
      </c>
      <c r="Z37" s="12">
        <v>11</v>
      </c>
      <c r="AA37" s="12">
        <v>3</v>
      </c>
      <c r="AB37" s="12">
        <v>7</v>
      </c>
      <c r="AC37" s="12">
        <v>288</v>
      </c>
      <c r="AD37" s="12">
        <v>32</v>
      </c>
      <c r="AE37" s="12">
        <v>424</v>
      </c>
      <c r="AF37" s="12">
        <v>698</v>
      </c>
      <c r="AG37" s="12">
        <v>6</v>
      </c>
      <c r="AH37" s="12">
        <v>1621</v>
      </c>
      <c r="AI37" s="12">
        <v>1166</v>
      </c>
      <c r="AJ37" s="12">
        <v>10</v>
      </c>
      <c r="AK37" s="12">
        <v>1239</v>
      </c>
      <c r="AL37" s="12">
        <v>124</v>
      </c>
      <c r="AM37" s="12">
        <v>593</v>
      </c>
      <c r="AN37" s="25">
        <f>SUM(C37:AM37)</f>
        <v>14987</v>
      </c>
      <c r="AP37" s="60"/>
      <c r="AQ37" s="58"/>
    </row>
    <row r="38" spans="2:43" x14ac:dyDescent="0.25">
      <c r="B38" s="20" t="s">
        <v>27</v>
      </c>
      <c r="C38" s="23">
        <v>1</v>
      </c>
      <c r="D38" s="23">
        <v>102</v>
      </c>
      <c r="E38" s="23">
        <v>1</v>
      </c>
      <c r="F38" s="23">
        <v>36</v>
      </c>
      <c r="G38" s="23">
        <v>176</v>
      </c>
      <c r="H38" s="23">
        <v>15</v>
      </c>
      <c r="I38" s="23">
        <v>104</v>
      </c>
      <c r="J38" s="23">
        <v>5</v>
      </c>
      <c r="K38" s="23">
        <v>4</v>
      </c>
      <c r="L38" s="23">
        <v>135</v>
      </c>
      <c r="M38" s="23">
        <v>0</v>
      </c>
      <c r="N38" s="23">
        <v>15</v>
      </c>
      <c r="O38" s="23">
        <v>241</v>
      </c>
      <c r="P38" s="23">
        <v>114</v>
      </c>
      <c r="Q38" s="23">
        <v>28</v>
      </c>
      <c r="R38" s="23">
        <v>11</v>
      </c>
      <c r="S38" s="23">
        <v>87</v>
      </c>
      <c r="T38" s="23">
        <v>177</v>
      </c>
      <c r="U38" s="23">
        <v>107</v>
      </c>
      <c r="V38" s="23">
        <v>0</v>
      </c>
      <c r="W38" s="23">
        <v>222</v>
      </c>
      <c r="X38" s="23">
        <v>912</v>
      </c>
      <c r="Y38" s="23">
        <v>2</v>
      </c>
      <c r="Z38" s="23">
        <v>4</v>
      </c>
      <c r="AA38" s="23">
        <v>5</v>
      </c>
      <c r="AB38" s="23">
        <v>9</v>
      </c>
      <c r="AC38" s="23">
        <v>124</v>
      </c>
      <c r="AD38" s="23">
        <v>5</v>
      </c>
      <c r="AE38" s="23">
        <v>123</v>
      </c>
      <c r="AF38" s="23">
        <v>130</v>
      </c>
      <c r="AG38" s="23">
        <v>8</v>
      </c>
      <c r="AH38" s="23">
        <v>234</v>
      </c>
      <c r="AI38" s="23">
        <v>98</v>
      </c>
      <c r="AJ38" s="23">
        <v>13</v>
      </c>
      <c r="AK38" s="23">
        <v>220</v>
      </c>
      <c r="AL38" s="23">
        <v>65</v>
      </c>
      <c r="AM38" s="23">
        <v>167</v>
      </c>
      <c r="AN38" s="25">
        <f>SUM(C38:AM38)</f>
        <v>3700</v>
      </c>
      <c r="AP38" s="60"/>
      <c r="AQ38" s="58"/>
    </row>
    <row r="39" spans="2:43" x14ac:dyDescent="0.25">
      <c r="B39" s="20" t="s">
        <v>39</v>
      </c>
      <c r="C39" s="25">
        <v>0</v>
      </c>
      <c r="D39" s="25">
        <v>2</v>
      </c>
      <c r="E39" s="25">
        <v>0</v>
      </c>
      <c r="F39" s="25">
        <v>0</v>
      </c>
      <c r="G39" s="25">
        <v>1</v>
      </c>
      <c r="H39" s="25">
        <v>1</v>
      </c>
      <c r="I39" s="25">
        <v>1</v>
      </c>
      <c r="J39" s="25">
        <v>0</v>
      </c>
      <c r="K39" s="25">
        <v>0</v>
      </c>
      <c r="L39" s="25">
        <v>9</v>
      </c>
      <c r="M39" s="25">
        <v>0</v>
      </c>
      <c r="N39" s="25">
        <v>1</v>
      </c>
      <c r="O39" s="25">
        <v>12</v>
      </c>
      <c r="P39" s="25">
        <v>6</v>
      </c>
      <c r="Q39" s="25">
        <v>0</v>
      </c>
      <c r="R39" s="25">
        <v>0</v>
      </c>
      <c r="S39" s="25">
        <v>1</v>
      </c>
      <c r="T39" s="25">
        <v>13</v>
      </c>
      <c r="U39" s="25">
        <v>1</v>
      </c>
      <c r="V39" s="25">
        <v>0</v>
      </c>
      <c r="W39" s="25">
        <v>4</v>
      </c>
      <c r="X39" s="25">
        <v>29</v>
      </c>
      <c r="Y39" s="25">
        <v>0</v>
      </c>
      <c r="Z39" s="25">
        <v>0</v>
      </c>
      <c r="AA39" s="25">
        <v>0</v>
      </c>
      <c r="AB39" s="25">
        <v>0</v>
      </c>
      <c r="AC39" s="25">
        <v>1</v>
      </c>
      <c r="AD39" s="25">
        <v>0</v>
      </c>
      <c r="AE39" s="25">
        <v>4</v>
      </c>
      <c r="AF39" s="25">
        <v>4</v>
      </c>
      <c r="AG39" s="25">
        <v>0</v>
      </c>
      <c r="AH39" s="25">
        <v>9</v>
      </c>
      <c r="AI39" s="25">
        <v>4</v>
      </c>
      <c r="AJ39" s="25">
        <v>0</v>
      </c>
      <c r="AK39" s="25">
        <v>7</v>
      </c>
      <c r="AL39" s="25">
        <v>1</v>
      </c>
      <c r="AM39" s="25">
        <v>2</v>
      </c>
      <c r="AN39" s="25">
        <f t="shared" si="2"/>
        <v>113</v>
      </c>
      <c r="AP39" s="60"/>
      <c r="AQ39" s="58"/>
    </row>
    <row r="40" spans="2:43" x14ac:dyDescent="0.25">
      <c r="B40" s="19" t="s">
        <v>40</v>
      </c>
      <c r="C40" s="74">
        <v>0</v>
      </c>
      <c r="D40" s="74">
        <v>49</v>
      </c>
      <c r="E40" s="74">
        <v>1</v>
      </c>
      <c r="F40" s="74">
        <v>39</v>
      </c>
      <c r="G40" s="74">
        <v>51</v>
      </c>
      <c r="H40" s="74">
        <v>42</v>
      </c>
      <c r="I40" s="74">
        <v>23</v>
      </c>
      <c r="J40" s="74">
        <v>2</v>
      </c>
      <c r="K40" s="74">
        <v>2</v>
      </c>
      <c r="L40" s="74">
        <v>209</v>
      </c>
      <c r="M40" s="74">
        <v>0</v>
      </c>
      <c r="N40" s="74">
        <v>17</v>
      </c>
      <c r="O40" s="74">
        <v>172</v>
      </c>
      <c r="P40" s="74">
        <v>211</v>
      </c>
      <c r="Q40" s="74">
        <v>16</v>
      </c>
      <c r="R40" s="74">
        <v>9</v>
      </c>
      <c r="S40" s="74">
        <v>40</v>
      </c>
      <c r="T40" s="74">
        <v>126</v>
      </c>
      <c r="U40" s="74">
        <v>52</v>
      </c>
      <c r="V40" s="74">
        <v>0</v>
      </c>
      <c r="W40" s="74">
        <v>71</v>
      </c>
      <c r="X40" s="74">
        <v>388</v>
      </c>
      <c r="Y40" s="74">
        <v>2</v>
      </c>
      <c r="Z40" s="74">
        <v>2</v>
      </c>
      <c r="AA40" s="74">
        <v>1</v>
      </c>
      <c r="AB40" s="74">
        <v>2</v>
      </c>
      <c r="AC40" s="74">
        <v>46</v>
      </c>
      <c r="AD40" s="74">
        <v>3</v>
      </c>
      <c r="AE40" s="74">
        <v>122</v>
      </c>
      <c r="AF40" s="74">
        <v>159</v>
      </c>
      <c r="AG40" s="74">
        <v>3</v>
      </c>
      <c r="AH40" s="74">
        <v>191</v>
      </c>
      <c r="AI40" s="74">
        <v>82</v>
      </c>
      <c r="AJ40" s="74">
        <v>2</v>
      </c>
      <c r="AK40" s="74">
        <v>255</v>
      </c>
      <c r="AL40" s="74">
        <v>14</v>
      </c>
      <c r="AM40" s="74">
        <v>141</v>
      </c>
      <c r="AN40" s="25">
        <f t="shared" si="2"/>
        <v>2545</v>
      </c>
      <c r="AP40" s="60"/>
      <c r="AQ40" s="58"/>
    </row>
    <row r="41" spans="2:43" x14ac:dyDescent="0.25">
      <c r="B41" s="19" t="s">
        <v>41</v>
      </c>
      <c r="C41" s="53">
        <v>0</v>
      </c>
      <c r="D41" s="53">
        <v>1</v>
      </c>
      <c r="E41" s="53">
        <v>0</v>
      </c>
      <c r="F41" s="53">
        <v>0</v>
      </c>
      <c r="G41" s="53">
        <v>0</v>
      </c>
      <c r="H41" s="53">
        <v>1</v>
      </c>
      <c r="I41" s="53">
        <v>1</v>
      </c>
      <c r="J41" s="53">
        <v>0</v>
      </c>
      <c r="K41" s="53">
        <v>0</v>
      </c>
      <c r="L41" s="53">
        <v>34</v>
      </c>
      <c r="M41" s="53">
        <v>0</v>
      </c>
      <c r="N41" s="53">
        <v>1</v>
      </c>
      <c r="O41" s="53">
        <v>1</v>
      </c>
      <c r="P41" s="53">
        <v>6</v>
      </c>
      <c r="Q41" s="53">
        <v>3</v>
      </c>
      <c r="R41" s="53">
        <v>1188</v>
      </c>
      <c r="S41" s="53">
        <v>1</v>
      </c>
      <c r="T41" s="53">
        <v>5</v>
      </c>
      <c r="U41" s="53">
        <v>0</v>
      </c>
      <c r="V41" s="53">
        <v>0</v>
      </c>
      <c r="W41" s="53">
        <v>1</v>
      </c>
      <c r="X41" s="53">
        <v>14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16</v>
      </c>
      <c r="AF41" s="53">
        <v>2</v>
      </c>
      <c r="AG41" s="53">
        <v>0</v>
      </c>
      <c r="AH41" s="53">
        <v>5</v>
      </c>
      <c r="AI41" s="53">
        <v>1</v>
      </c>
      <c r="AJ41" s="53">
        <v>0</v>
      </c>
      <c r="AK41" s="53">
        <v>8</v>
      </c>
      <c r="AL41" s="54">
        <v>2</v>
      </c>
      <c r="AM41" s="54">
        <v>0</v>
      </c>
      <c r="AN41" s="25">
        <f t="shared" si="2"/>
        <v>1291</v>
      </c>
      <c r="AP41" s="60"/>
      <c r="AQ41" s="58"/>
    </row>
    <row r="42" spans="2:43" x14ac:dyDescent="0.25">
      <c r="B42" s="19" t="s">
        <v>42</v>
      </c>
      <c r="C42" s="25">
        <v>0</v>
      </c>
      <c r="D42" s="25">
        <v>68</v>
      </c>
      <c r="E42" s="25">
        <v>0</v>
      </c>
      <c r="F42" s="25">
        <v>2</v>
      </c>
      <c r="G42" s="25">
        <v>1</v>
      </c>
      <c r="H42" s="25">
        <v>2</v>
      </c>
      <c r="I42" s="25">
        <v>7</v>
      </c>
      <c r="J42" s="25">
        <v>0</v>
      </c>
      <c r="K42" s="25">
        <v>0</v>
      </c>
      <c r="L42" s="25">
        <v>30</v>
      </c>
      <c r="M42" s="25">
        <v>0</v>
      </c>
      <c r="N42" s="25">
        <v>6</v>
      </c>
      <c r="O42" s="25">
        <v>12</v>
      </c>
      <c r="P42" s="25">
        <v>12</v>
      </c>
      <c r="Q42" s="25">
        <v>0</v>
      </c>
      <c r="R42" s="25">
        <v>0</v>
      </c>
      <c r="S42" s="25">
        <v>3</v>
      </c>
      <c r="T42" s="25">
        <v>1108</v>
      </c>
      <c r="U42" s="25">
        <v>27</v>
      </c>
      <c r="V42" s="25">
        <v>0</v>
      </c>
      <c r="W42" s="25">
        <v>8</v>
      </c>
      <c r="X42" s="25">
        <v>73</v>
      </c>
      <c r="Y42" s="25">
        <v>0</v>
      </c>
      <c r="Z42" s="25">
        <v>0</v>
      </c>
      <c r="AA42" s="25">
        <v>0</v>
      </c>
      <c r="AB42" s="25">
        <v>0</v>
      </c>
      <c r="AC42" s="25">
        <v>9</v>
      </c>
      <c r="AD42" s="25">
        <v>2</v>
      </c>
      <c r="AE42" s="25">
        <v>8</v>
      </c>
      <c r="AF42" s="25">
        <v>9</v>
      </c>
      <c r="AG42" s="25">
        <v>1</v>
      </c>
      <c r="AH42" s="25">
        <v>82</v>
      </c>
      <c r="AI42" s="25">
        <v>28</v>
      </c>
      <c r="AJ42" s="25">
        <v>0</v>
      </c>
      <c r="AK42" s="25">
        <v>12</v>
      </c>
      <c r="AL42" s="25">
        <v>7</v>
      </c>
      <c r="AM42" s="25">
        <v>23</v>
      </c>
      <c r="AN42" s="25">
        <f t="shared" si="2"/>
        <v>1540</v>
      </c>
      <c r="AP42" s="60"/>
      <c r="AQ42" s="58"/>
    </row>
    <row r="43" spans="2:43" x14ac:dyDescent="0.25">
      <c r="B43" s="19" t="s">
        <v>43</v>
      </c>
      <c r="C43" s="11">
        <v>0</v>
      </c>
      <c r="D43" s="11">
        <v>195</v>
      </c>
      <c r="E43" s="11">
        <v>0</v>
      </c>
      <c r="F43" s="11">
        <v>0</v>
      </c>
      <c r="G43" s="11">
        <v>0</v>
      </c>
      <c r="H43" s="11">
        <v>1</v>
      </c>
      <c r="I43" s="11">
        <v>1</v>
      </c>
      <c r="J43" s="11">
        <v>0</v>
      </c>
      <c r="K43" s="11">
        <v>0</v>
      </c>
      <c r="L43" s="11">
        <v>16</v>
      </c>
      <c r="M43" s="11">
        <v>0</v>
      </c>
      <c r="N43" s="11">
        <v>1</v>
      </c>
      <c r="O43" s="11">
        <v>13</v>
      </c>
      <c r="P43" s="11">
        <v>6</v>
      </c>
      <c r="Q43" s="11">
        <v>0</v>
      </c>
      <c r="R43" s="11">
        <v>0</v>
      </c>
      <c r="S43" s="11">
        <v>2</v>
      </c>
      <c r="T43" s="11">
        <v>101</v>
      </c>
      <c r="U43" s="11">
        <v>16</v>
      </c>
      <c r="V43" s="11">
        <v>0</v>
      </c>
      <c r="W43" s="11">
        <v>4</v>
      </c>
      <c r="X43" s="11">
        <v>25</v>
      </c>
      <c r="Y43" s="11">
        <v>0</v>
      </c>
      <c r="Z43" s="11">
        <v>0</v>
      </c>
      <c r="AA43" s="11">
        <v>0</v>
      </c>
      <c r="AB43" s="11">
        <v>0</v>
      </c>
      <c r="AC43" s="11">
        <v>4</v>
      </c>
      <c r="AD43" s="11">
        <v>21</v>
      </c>
      <c r="AE43" s="11">
        <v>12</v>
      </c>
      <c r="AF43" s="11">
        <v>1</v>
      </c>
      <c r="AG43" s="11">
        <v>0</v>
      </c>
      <c r="AH43" s="11">
        <v>1084</v>
      </c>
      <c r="AI43" s="11">
        <v>102</v>
      </c>
      <c r="AJ43" s="11">
        <v>0</v>
      </c>
      <c r="AK43" s="11">
        <v>15</v>
      </c>
      <c r="AL43" s="11">
        <v>0</v>
      </c>
      <c r="AM43" s="11">
        <v>25</v>
      </c>
      <c r="AN43" s="25">
        <f t="shared" si="2"/>
        <v>1645</v>
      </c>
      <c r="AP43" s="60"/>
      <c r="AQ43" s="58"/>
    </row>
    <row r="44" spans="2:43" x14ac:dyDescent="0.25">
      <c r="B44" s="19" t="s">
        <v>44</v>
      </c>
      <c r="C44" s="15">
        <v>0</v>
      </c>
      <c r="D44" s="15">
        <v>68</v>
      </c>
      <c r="E44" s="15">
        <v>0</v>
      </c>
      <c r="F44" s="15">
        <v>4</v>
      </c>
      <c r="G44" s="15">
        <v>20</v>
      </c>
      <c r="H44" s="15">
        <v>19</v>
      </c>
      <c r="I44" s="15">
        <v>19</v>
      </c>
      <c r="J44" s="15">
        <v>2</v>
      </c>
      <c r="K44" s="15">
        <v>0</v>
      </c>
      <c r="L44" s="15">
        <v>309</v>
      </c>
      <c r="M44" s="15">
        <v>0</v>
      </c>
      <c r="N44" s="15">
        <v>17</v>
      </c>
      <c r="O44" s="15">
        <v>182</v>
      </c>
      <c r="P44" s="15">
        <v>99</v>
      </c>
      <c r="Q44" s="15">
        <v>3</v>
      </c>
      <c r="R44" s="15">
        <v>3</v>
      </c>
      <c r="S44" s="15">
        <v>10</v>
      </c>
      <c r="T44" s="15">
        <v>254</v>
      </c>
      <c r="U44" s="15">
        <v>32</v>
      </c>
      <c r="V44" s="15">
        <v>0</v>
      </c>
      <c r="W44" s="15">
        <v>42</v>
      </c>
      <c r="X44" s="15">
        <v>622</v>
      </c>
      <c r="Y44" s="15">
        <v>0</v>
      </c>
      <c r="Z44" s="15">
        <v>1</v>
      </c>
      <c r="AA44" s="15">
        <v>0</v>
      </c>
      <c r="AB44" s="15">
        <v>0</v>
      </c>
      <c r="AC44" s="15">
        <v>20</v>
      </c>
      <c r="AD44" s="15">
        <v>2</v>
      </c>
      <c r="AE44" s="15">
        <v>89</v>
      </c>
      <c r="AF44" s="15">
        <v>71</v>
      </c>
      <c r="AG44" s="15">
        <v>1</v>
      </c>
      <c r="AH44" s="15">
        <v>135</v>
      </c>
      <c r="AI44" s="15">
        <v>141</v>
      </c>
      <c r="AJ44" s="15">
        <v>1</v>
      </c>
      <c r="AK44" s="15">
        <v>110</v>
      </c>
      <c r="AL44" s="15">
        <v>9</v>
      </c>
      <c r="AM44" s="15">
        <v>67</v>
      </c>
      <c r="AN44" s="25">
        <f t="shared" si="2"/>
        <v>2352</v>
      </c>
      <c r="AP44" s="60"/>
      <c r="AQ44" s="58"/>
    </row>
    <row r="45" spans="2:43" x14ac:dyDescent="0.25">
      <c r="B45" s="19" t="s">
        <v>45</v>
      </c>
      <c r="C45" s="12">
        <v>0</v>
      </c>
      <c r="D45" s="12">
        <v>79</v>
      </c>
      <c r="E45" s="12">
        <v>0</v>
      </c>
      <c r="F45" s="12">
        <v>0</v>
      </c>
      <c r="G45" s="12">
        <v>0</v>
      </c>
      <c r="H45" s="12">
        <v>1</v>
      </c>
      <c r="I45" s="12">
        <v>8</v>
      </c>
      <c r="J45" s="12">
        <v>0</v>
      </c>
      <c r="K45" s="12">
        <v>0</v>
      </c>
      <c r="L45" s="12">
        <v>16</v>
      </c>
      <c r="M45" s="12">
        <v>0</v>
      </c>
      <c r="N45" s="12">
        <v>0</v>
      </c>
      <c r="O45" s="12">
        <v>16</v>
      </c>
      <c r="P45" s="12">
        <v>6</v>
      </c>
      <c r="Q45" s="12">
        <v>0</v>
      </c>
      <c r="R45" s="12">
        <v>0</v>
      </c>
      <c r="S45" s="12">
        <v>6</v>
      </c>
      <c r="T45" s="12">
        <v>123</v>
      </c>
      <c r="U45" s="12">
        <v>19</v>
      </c>
      <c r="V45" s="12">
        <v>0</v>
      </c>
      <c r="W45" s="12">
        <v>5</v>
      </c>
      <c r="X45" s="12">
        <v>42</v>
      </c>
      <c r="Y45" s="12">
        <v>0</v>
      </c>
      <c r="Z45" s="12">
        <v>0</v>
      </c>
      <c r="AA45" s="12">
        <v>0</v>
      </c>
      <c r="AB45" s="12">
        <v>0</v>
      </c>
      <c r="AC45" s="12">
        <v>5</v>
      </c>
      <c r="AD45" s="12">
        <v>9</v>
      </c>
      <c r="AE45" s="12">
        <v>1</v>
      </c>
      <c r="AF45" s="12">
        <v>2</v>
      </c>
      <c r="AG45" s="12">
        <v>0</v>
      </c>
      <c r="AH45" s="12">
        <v>621</v>
      </c>
      <c r="AI45" s="12">
        <v>81</v>
      </c>
      <c r="AJ45" s="12">
        <v>0</v>
      </c>
      <c r="AK45" s="12">
        <v>4</v>
      </c>
      <c r="AL45" s="12">
        <v>0</v>
      </c>
      <c r="AM45" s="12">
        <v>4</v>
      </c>
      <c r="AN45" s="25">
        <f t="shared" si="2"/>
        <v>1048</v>
      </c>
      <c r="AP45" s="60"/>
      <c r="AQ45" s="58"/>
    </row>
    <row r="46" spans="2:43" x14ac:dyDescent="0.25">
      <c r="B46" s="19" t="s">
        <v>46</v>
      </c>
      <c r="C46" s="11">
        <v>0</v>
      </c>
      <c r="D46" s="11">
        <v>6</v>
      </c>
      <c r="E46" s="11">
        <v>0</v>
      </c>
      <c r="F46" s="11">
        <v>0</v>
      </c>
      <c r="G46" s="11">
        <v>0</v>
      </c>
      <c r="H46" s="11">
        <v>1</v>
      </c>
      <c r="I46" s="11">
        <v>1</v>
      </c>
      <c r="J46" s="11">
        <v>1</v>
      </c>
      <c r="K46" s="11">
        <v>1</v>
      </c>
      <c r="L46" s="11">
        <v>27</v>
      </c>
      <c r="M46" s="11">
        <v>0</v>
      </c>
      <c r="N46" s="11">
        <v>26</v>
      </c>
      <c r="O46" s="11">
        <v>19</v>
      </c>
      <c r="P46" s="11">
        <v>16</v>
      </c>
      <c r="Q46" s="11">
        <v>1</v>
      </c>
      <c r="R46" s="11">
        <v>1</v>
      </c>
      <c r="S46" s="11">
        <v>0</v>
      </c>
      <c r="T46" s="11">
        <v>23</v>
      </c>
      <c r="U46" s="11">
        <v>1</v>
      </c>
      <c r="V46" s="11">
        <v>0</v>
      </c>
      <c r="W46" s="11">
        <v>12</v>
      </c>
      <c r="X46" s="11">
        <v>146</v>
      </c>
      <c r="Y46" s="11">
        <v>0</v>
      </c>
      <c r="Z46" s="11">
        <v>0</v>
      </c>
      <c r="AA46" s="11">
        <v>0</v>
      </c>
      <c r="AB46" s="11">
        <v>0</v>
      </c>
      <c r="AC46" s="11">
        <v>1</v>
      </c>
      <c r="AD46" s="11">
        <v>0</v>
      </c>
      <c r="AE46" s="11">
        <v>9</v>
      </c>
      <c r="AF46" s="11">
        <v>7</v>
      </c>
      <c r="AG46" s="11">
        <v>0</v>
      </c>
      <c r="AH46" s="11">
        <v>15</v>
      </c>
      <c r="AI46" s="11">
        <v>5</v>
      </c>
      <c r="AJ46" s="11">
        <v>0</v>
      </c>
      <c r="AK46" s="11">
        <v>13</v>
      </c>
      <c r="AL46" s="11">
        <v>0</v>
      </c>
      <c r="AM46" s="11">
        <v>9</v>
      </c>
      <c r="AN46" s="25">
        <f t="shared" si="2"/>
        <v>341</v>
      </c>
      <c r="AP46" s="60"/>
      <c r="AQ46" s="58"/>
    </row>
    <row r="47" spans="2:43" x14ac:dyDescent="0.25">
      <c r="B47" s="19" t="s">
        <v>47</v>
      </c>
      <c r="C47" s="11">
        <v>0</v>
      </c>
      <c r="D47" s="11">
        <v>18</v>
      </c>
      <c r="E47" s="11">
        <v>0</v>
      </c>
      <c r="F47" s="11">
        <v>4</v>
      </c>
      <c r="G47" s="11">
        <v>2</v>
      </c>
      <c r="H47" s="11">
        <v>1</v>
      </c>
      <c r="I47" s="11">
        <v>5</v>
      </c>
      <c r="J47" s="11">
        <v>0</v>
      </c>
      <c r="K47" s="11">
        <v>0</v>
      </c>
      <c r="L47" s="11">
        <v>27</v>
      </c>
      <c r="M47" s="11">
        <v>0</v>
      </c>
      <c r="N47" s="11">
        <v>7</v>
      </c>
      <c r="O47" s="11">
        <v>29</v>
      </c>
      <c r="P47" s="11">
        <v>8</v>
      </c>
      <c r="Q47" s="11">
        <v>1</v>
      </c>
      <c r="R47" s="11">
        <v>1</v>
      </c>
      <c r="S47" s="11">
        <v>2</v>
      </c>
      <c r="T47" s="11">
        <v>91</v>
      </c>
      <c r="U47" s="11">
        <v>799</v>
      </c>
      <c r="V47" s="11">
        <v>0</v>
      </c>
      <c r="W47" s="11">
        <v>5</v>
      </c>
      <c r="X47" s="11">
        <v>52</v>
      </c>
      <c r="Y47" s="11">
        <v>0</v>
      </c>
      <c r="Z47" s="11">
        <v>2</v>
      </c>
      <c r="AA47" s="11">
        <v>2</v>
      </c>
      <c r="AB47" s="11">
        <v>2</v>
      </c>
      <c r="AC47" s="11">
        <v>4</v>
      </c>
      <c r="AD47" s="11">
        <v>6</v>
      </c>
      <c r="AE47" s="11">
        <v>5</v>
      </c>
      <c r="AF47" s="11">
        <v>3</v>
      </c>
      <c r="AG47" s="11">
        <v>1</v>
      </c>
      <c r="AH47" s="11">
        <v>217</v>
      </c>
      <c r="AI47" s="11">
        <v>69</v>
      </c>
      <c r="AJ47" s="11">
        <v>2</v>
      </c>
      <c r="AK47" s="11">
        <v>12</v>
      </c>
      <c r="AL47" s="11">
        <v>1</v>
      </c>
      <c r="AM47" s="11">
        <v>25</v>
      </c>
      <c r="AN47" s="25">
        <f t="shared" si="2"/>
        <v>1403</v>
      </c>
      <c r="AP47" s="60"/>
      <c r="AQ47" s="58"/>
    </row>
    <row r="48" spans="2:43" x14ac:dyDescent="0.25">
      <c r="B48" s="19" t="s">
        <v>48</v>
      </c>
      <c r="C48" s="74">
        <v>1</v>
      </c>
      <c r="D48" s="74">
        <v>43</v>
      </c>
      <c r="E48" s="74">
        <v>0</v>
      </c>
      <c r="F48" s="74">
        <v>0</v>
      </c>
      <c r="G48" s="74">
        <v>0</v>
      </c>
      <c r="H48" s="74">
        <v>0</v>
      </c>
      <c r="I48" s="74">
        <v>1</v>
      </c>
      <c r="J48" s="74">
        <v>3</v>
      </c>
      <c r="K48" s="74">
        <v>0</v>
      </c>
      <c r="L48" s="74">
        <v>2</v>
      </c>
      <c r="M48" s="74">
        <v>0</v>
      </c>
      <c r="N48" s="74">
        <v>0</v>
      </c>
      <c r="O48" s="74">
        <v>21</v>
      </c>
      <c r="P48" s="74">
        <v>2</v>
      </c>
      <c r="Q48" s="74">
        <v>0</v>
      </c>
      <c r="R48" s="74">
        <v>0</v>
      </c>
      <c r="S48" s="74">
        <v>0</v>
      </c>
      <c r="T48" s="74">
        <v>31</v>
      </c>
      <c r="U48" s="74">
        <v>23</v>
      </c>
      <c r="V48" s="74">
        <v>0</v>
      </c>
      <c r="W48" s="74">
        <v>3</v>
      </c>
      <c r="X48" s="74">
        <v>32</v>
      </c>
      <c r="Y48" s="74">
        <v>0</v>
      </c>
      <c r="Z48" s="74">
        <v>0</v>
      </c>
      <c r="AA48" s="74">
        <v>0</v>
      </c>
      <c r="AB48" s="74">
        <v>0</v>
      </c>
      <c r="AC48" s="74">
        <v>1</v>
      </c>
      <c r="AD48" s="74">
        <v>10</v>
      </c>
      <c r="AE48" s="74">
        <v>1</v>
      </c>
      <c r="AF48" s="74">
        <v>5</v>
      </c>
      <c r="AG48" s="74">
        <v>0</v>
      </c>
      <c r="AH48" s="74">
        <v>957</v>
      </c>
      <c r="AI48" s="74">
        <v>13</v>
      </c>
      <c r="AJ48" s="74">
        <v>0</v>
      </c>
      <c r="AK48" s="74">
        <v>1</v>
      </c>
      <c r="AL48" s="74">
        <v>1</v>
      </c>
      <c r="AM48" s="74">
        <v>1</v>
      </c>
      <c r="AN48" s="25">
        <f t="shared" si="2"/>
        <v>1152</v>
      </c>
      <c r="AP48" s="60"/>
      <c r="AQ48" s="58"/>
    </row>
    <row r="49" spans="2:43" x14ac:dyDescent="0.25">
      <c r="B49" s="19" t="s">
        <v>49</v>
      </c>
      <c r="C49" s="74">
        <v>1</v>
      </c>
      <c r="D49" s="74">
        <v>20</v>
      </c>
      <c r="E49" s="74">
        <v>1</v>
      </c>
      <c r="F49" s="74">
        <v>2</v>
      </c>
      <c r="G49" s="74">
        <v>5</v>
      </c>
      <c r="H49" s="74">
        <v>16</v>
      </c>
      <c r="I49" s="74">
        <v>9</v>
      </c>
      <c r="J49" s="74">
        <v>2</v>
      </c>
      <c r="K49" s="74">
        <v>0</v>
      </c>
      <c r="L49" s="74">
        <v>183</v>
      </c>
      <c r="M49" s="74">
        <v>0</v>
      </c>
      <c r="N49" s="74">
        <v>8</v>
      </c>
      <c r="O49" s="74">
        <v>93</v>
      </c>
      <c r="P49" s="74">
        <v>105</v>
      </c>
      <c r="Q49" s="74">
        <v>12</v>
      </c>
      <c r="R49" s="74">
        <v>7</v>
      </c>
      <c r="S49" s="74">
        <v>8</v>
      </c>
      <c r="T49" s="74">
        <v>82</v>
      </c>
      <c r="U49" s="74">
        <v>13</v>
      </c>
      <c r="V49" s="74">
        <v>1</v>
      </c>
      <c r="W49" s="74">
        <v>48</v>
      </c>
      <c r="X49" s="74">
        <v>245</v>
      </c>
      <c r="Y49" s="74">
        <v>1</v>
      </c>
      <c r="Z49" s="74">
        <v>1</v>
      </c>
      <c r="AA49" s="74">
        <v>1</v>
      </c>
      <c r="AB49" s="74">
        <v>1</v>
      </c>
      <c r="AC49" s="74">
        <v>6</v>
      </c>
      <c r="AD49" s="74">
        <v>1</v>
      </c>
      <c r="AE49" s="74">
        <v>107</v>
      </c>
      <c r="AF49" s="74">
        <v>77</v>
      </c>
      <c r="AG49" s="74">
        <v>1</v>
      </c>
      <c r="AH49" s="74">
        <v>59</v>
      </c>
      <c r="AI49" s="74">
        <v>38</v>
      </c>
      <c r="AJ49" s="74">
        <v>1</v>
      </c>
      <c r="AK49" s="74">
        <v>99</v>
      </c>
      <c r="AL49" s="74">
        <v>15</v>
      </c>
      <c r="AM49" s="74">
        <v>31</v>
      </c>
      <c r="AN49" s="25">
        <f t="shared" si="2"/>
        <v>1300</v>
      </c>
      <c r="AP49" s="60"/>
      <c r="AQ49" s="58"/>
    </row>
    <row r="50" spans="2:43" x14ac:dyDescent="0.25">
      <c r="B50" s="37" t="s">
        <v>29</v>
      </c>
      <c r="C50" s="16">
        <f>SUM(C29:C49)</f>
        <v>18</v>
      </c>
      <c r="D50" s="16">
        <f t="shared" ref="D50:AN50" si="3">SUM(D29:D49)</f>
        <v>1792</v>
      </c>
      <c r="E50" s="16">
        <f t="shared" si="3"/>
        <v>21</v>
      </c>
      <c r="F50" s="16">
        <f t="shared" si="3"/>
        <v>456</v>
      </c>
      <c r="G50" s="16">
        <f t="shared" si="3"/>
        <v>1223</v>
      </c>
      <c r="H50" s="16">
        <f t="shared" si="3"/>
        <v>274</v>
      </c>
      <c r="I50" s="16">
        <f t="shared" si="3"/>
        <v>508</v>
      </c>
      <c r="J50" s="16">
        <f t="shared" si="3"/>
        <v>100</v>
      </c>
      <c r="K50" s="16">
        <f t="shared" si="3"/>
        <v>60</v>
      </c>
      <c r="L50" s="16">
        <f t="shared" si="3"/>
        <v>3166</v>
      </c>
      <c r="M50" s="16">
        <f t="shared" si="3"/>
        <v>2</v>
      </c>
      <c r="N50" s="16">
        <f t="shared" si="3"/>
        <v>338</v>
      </c>
      <c r="O50" s="16">
        <f t="shared" si="3"/>
        <v>3623</v>
      </c>
      <c r="P50" s="16">
        <f t="shared" si="3"/>
        <v>2427</v>
      </c>
      <c r="Q50" s="16">
        <f t="shared" si="3"/>
        <v>330</v>
      </c>
      <c r="R50" s="16">
        <f t="shared" si="3"/>
        <v>1523</v>
      </c>
      <c r="S50" s="16">
        <f t="shared" si="3"/>
        <v>675</v>
      </c>
      <c r="T50" s="16">
        <f t="shared" si="3"/>
        <v>6054</v>
      </c>
      <c r="U50" s="16">
        <f t="shared" si="3"/>
        <v>3300</v>
      </c>
      <c r="V50" s="16">
        <f t="shared" si="3"/>
        <v>1</v>
      </c>
      <c r="W50" s="16">
        <f t="shared" si="3"/>
        <v>1502</v>
      </c>
      <c r="X50" s="16">
        <f t="shared" si="3"/>
        <v>10111</v>
      </c>
      <c r="Y50" s="16">
        <f t="shared" si="3"/>
        <v>45</v>
      </c>
      <c r="Z50" s="16">
        <f t="shared" si="3"/>
        <v>60</v>
      </c>
      <c r="AA50" s="16">
        <f t="shared" si="3"/>
        <v>34</v>
      </c>
      <c r="AB50" s="16">
        <f t="shared" si="3"/>
        <v>42</v>
      </c>
      <c r="AC50" s="16">
        <f t="shared" si="3"/>
        <v>1328</v>
      </c>
      <c r="AD50" s="16">
        <f t="shared" si="3"/>
        <v>174</v>
      </c>
      <c r="AE50" s="16">
        <f t="shared" si="3"/>
        <v>1875</v>
      </c>
      <c r="AF50" s="16">
        <f t="shared" si="3"/>
        <v>1812</v>
      </c>
      <c r="AG50" s="16">
        <f t="shared" si="3"/>
        <v>61</v>
      </c>
      <c r="AH50" s="16">
        <f t="shared" si="3"/>
        <v>9269</v>
      </c>
      <c r="AI50" s="16">
        <f t="shared" si="3"/>
        <v>3554</v>
      </c>
      <c r="AJ50" s="16">
        <f t="shared" si="3"/>
        <v>60</v>
      </c>
      <c r="AK50" s="16">
        <f t="shared" si="3"/>
        <v>4442</v>
      </c>
      <c r="AL50" s="16">
        <f t="shared" si="3"/>
        <v>431</v>
      </c>
      <c r="AM50" s="16">
        <f t="shared" si="3"/>
        <v>2649</v>
      </c>
      <c r="AN50" s="16">
        <f t="shared" si="3"/>
        <v>63340</v>
      </c>
      <c r="AO50" s="56"/>
      <c r="AP50" s="60"/>
      <c r="AQ50" s="58"/>
    </row>
    <row r="51" spans="2:43" x14ac:dyDescent="0.25">
      <c r="B51" s="37" t="s">
        <v>107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25"/>
      <c r="AP51" s="60"/>
      <c r="AQ51" s="58"/>
    </row>
    <row r="52" spans="2:43" x14ac:dyDescent="0.25">
      <c r="B52" s="19" t="s">
        <v>51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5</v>
      </c>
      <c r="I52" s="25">
        <v>0</v>
      </c>
      <c r="J52" s="25">
        <v>0</v>
      </c>
      <c r="K52" s="25">
        <v>0</v>
      </c>
      <c r="L52" s="25">
        <v>38</v>
      </c>
      <c r="M52" s="25">
        <v>0</v>
      </c>
      <c r="N52" s="25">
        <v>2</v>
      </c>
      <c r="O52" s="25">
        <v>10</v>
      </c>
      <c r="P52" s="25">
        <v>44</v>
      </c>
      <c r="Q52" s="25">
        <v>0</v>
      </c>
      <c r="R52" s="25">
        <v>0</v>
      </c>
      <c r="S52" s="25">
        <v>0</v>
      </c>
      <c r="T52" s="25">
        <v>163</v>
      </c>
      <c r="U52" s="25">
        <v>1</v>
      </c>
      <c r="V52" s="25">
        <v>0</v>
      </c>
      <c r="W52" s="25">
        <v>0</v>
      </c>
      <c r="X52" s="25">
        <v>131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5</v>
      </c>
      <c r="AG52" s="25">
        <v>0</v>
      </c>
      <c r="AH52" s="25">
        <v>46</v>
      </c>
      <c r="AI52" s="25">
        <v>43</v>
      </c>
      <c r="AJ52" s="25">
        <v>0</v>
      </c>
      <c r="AK52" s="25">
        <v>27</v>
      </c>
      <c r="AL52" s="25">
        <v>0</v>
      </c>
      <c r="AM52" s="25">
        <v>16</v>
      </c>
      <c r="AN52" s="25">
        <f t="shared" ref="AN52:AN56" si="4">SUM(C52:AM52)</f>
        <v>531</v>
      </c>
      <c r="AP52" s="60"/>
      <c r="AQ52" s="58"/>
    </row>
    <row r="53" spans="2:43" x14ac:dyDescent="0.25">
      <c r="B53" s="20" t="s">
        <v>113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2</v>
      </c>
      <c r="M53" s="74">
        <v>0</v>
      </c>
      <c r="N53" s="74">
        <v>0</v>
      </c>
      <c r="O53" s="74">
        <v>3</v>
      </c>
      <c r="P53" s="74">
        <v>1</v>
      </c>
      <c r="Q53" s="74">
        <v>0</v>
      </c>
      <c r="R53" s="74">
        <v>0</v>
      </c>
      <c r="S53" s="74">
        <v>0</v>
      </c>
      <c r="T53" s="74">
        <v>6</v>
      </c>
      <c r="U53" s="74">
        <v>0</v>
      </c>
      <c r="V53" s="74">
        <v>0</v>
      </c>
      <c r="W53" s="74">
        <v>1</v>
      </c>
      <c r="X53" s="74">
        <v>15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1</v>
      </c>
      <c r="AF53" s="74">
        <v>0</v>
      </c>
      <c r="AG53" s="74">
        <v>0</v>
      </c>
      <c r="AH53" s="74">
        <v>5</v>
      </c>
      <c r="AI53" s="74">
        <v>1</v>
      </c>
      <c r="AJ53" s="74">
        <v>0</v>
      </c>
      <c r="AK53" s="74">
        <v>4</v>
      </c>
      <c r="AL53" s="74">
        <v>0</v>
      </c>
      <c r="AM53" s="74">
        <v>4</v>
      </c>
      <c r="AN53" s="25">
        <f t="shared" si="4"/>
        <v>43</v>
      </c>
      <c r="AP53" s="60"/>
      <c r="AQ53" s="58"/>
    </row>
    <row r="54" spans="2:43" x14ac:dyDescent="0.25">
      <c r="B54" s="19" t="s">
        <v>52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3</v>
      </c>
      <c r="M54" s="74">
        <v>0</v>
      </c>
      <c r="N54" s="74">
        <v>0</v>
      </c>
      <c r="O54" s="74">
        <v>2</v>
      </c>
      <c r="P54" s="74">
        <v>3</v>
      </c>
      <c r="Q54" s="74">
        <v>0</v>
      </c>
      <c r="R54" s="74">
        <v>0</v>
      </c>
      <c r="S54" s="74">
        <v>0</v>
      </c>
      <c r="T54" s="74">
        <v>6</v>
      </c>
      <c r="U54" s="74">
        <v>0</v>
      </c>
      <c r="V54" s="74">
        <v>0</v>
      </c>
      <c r="W54" s="74">
        <v>0</v>
      </c>
      <c r="X54" s="74">
        <v>11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1</v>
      </c>
      <c r="AF54" s="74">
        <v>0</v>
      </c>
      <c r="AG54" s="74">
        <v>0</v>
      </c>
      <c r="AH54" s="74">
        <v>3</v>
      </c>
      <c r="AI54" s="74">
        <v>0</v>
      </c>
      <c r="AJ54" s="74">
        <v>0</v>
      </c>
      <c r="AK54" s="74">
        <v>2</v>
      </c>
      <c r="AL54" s="74">
        <v>0</v>
      </c>
      <c r="AM54" s="74">
        <v>1</v>
      </c>
      <c r="AN54" s="25">
        <f t="shared" si="4"/>
        <v>32</v>
      </c>
      <c r="AP54" s="60"/>
      <c r="AQ54" s="58"/>
    </row>
    <row r="55" spans="2:43" x14ac:dyDescent="0.25">
      <c r="B55" s="19" t="s">
        <v>53</v>
      </c>
      <c r="C55" s="55">
        <v>0</v>
      </c>
      <c r="D55" s="55">
        <v>1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5</v>
      </c>
      <c r="M55" s="55">
        <v>0</v>
      </c>
      <c r="N55" s="55">
        <v>0</v>
      </c>
      <c r="O55" s="55">
        <v>1</v>
      </c>
      <c r="P55" s="55">
        <v>9</v>
      </c>
      <c r="Q55" s="55">
        <v>0</v>
      </c>
      <c r="R55" s="55">
        <v>0</v>
      </c>
      <c r="S55" s="55">
        <v>0</v>
      </c>
      <c r="T55" s="55">
        <v>14</v>
      </c>
      <c r="U55" s="55">
        <v>1</v>
      </c>
      <c r="V55" s="55">
        <v>0</v>
      </c>
      <c r="W55" s="55">
        <v>0</v>
      </c>
      <c r="X55" s="55">
        <v>26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1</v>
      </c>
      <c r="AG55" s="55">
        <v>0</v>
      </c>
      <c r="AH55" s="55">
        <v>9</v>
      </c>
      <c r="AI55" s="55">
        <v>8</v>
      </c>
      <c r="AJ55" s="55">
        <v>0</v>
      </c>
      <c r="AK55" s="55">
        <v>6</v>
      </c>
      <c r="AL55" s="55">
        <v>0</v>
      </c>
      <c r="AM55" s="55">
        <v>7</v>
      </c>
      <c r="AN55" s="25">
        <f t="shared" si="4"/>
        <v>88</v>
      </c>
      <c r="AP55" s="60"/>
      <c r="AQ55" s="58"/>
    </row>
    <row r="56" spans="2:43" x14ac:dyDescent="0.25">
      <c r="B56" s="19" t="s">
        <v>54</v>
      </c>
      <c r="C56" s="74">
        <v>0</v>
      </c>
      <c r="D56" s="74">
        <v>0</v>
      </c>
      <c r="E56" s="74">
        <v>0</v>
      </c>
      <c r="F56" s="74">
        <v>1</v>
      </c>
      <c r="G56" s="74">
        <v>1</v>
      </c>
      <c r="H56" s="74">
        <v>1</v>
      </c>
      <c r="I56" s="74">
        <v>0</v>
      </c>
      <c r="J56" s="74">
        <v>0</v>
      </c>
      <c r="K56" s="74">
        <v>0</v>
      </c>
      <c r="L56" s="74">
        <v>32</v>
      </c>
      <c r="M56" s="74">
        <v>0</v>
      </c>
      <c r="N56" s="74">
        <v>0</v>
      </c>
      <c r="O56" s="74">
        <v>8</v>
      </c>
      <c r="P56" s="74">
        <v>21</v>
      </c>
      <c r="Q56" s="74">
        <v>0</v>
      </c>
      <c r="R56" s="74">
        <v>0</v>
      </c>
      <c r="S56" s="74">
        <v>0</v>
      </c>
      <c r="T56" s="74">
        <v>21</v>
      </c>
      <c r="U56" s="74">
        <v>5</v>
      </c>
      <c r="V56" s="74">
        <v>0</v>
      </c>
      <c r="W56" s="74">
        <v>4</v>
      </c>
      <c r="X56" s="74">
        <v>54</v>
      </c>
      <c r="Y56" s="74">
        <v>0</v>
      </c>
      <c r="Z56" s="74">
        <v>0</v>
      </c>
      <c r="AA56" s="74">
        <v>0</v>
      </c>
      <c r="AB56" s="74">
        <v>0</v>
      </c>
      <c r="AC56" s="74">
        <v>1</v>
      </c>
      <c r="AD56" s="74">
        <v>0</v>
      </c>
      <c r="AE56" s="74">
        <v>4</v>
      </c>
      <c r="AF56" s="74">
        <v>6</v>
      </c>
      <c r="AG56" s="74">
        <v>0</v>
      </c>
      <c r="AH56" s="74">
        <v>22</v>
      </c>
      <c r="AI56" s="74">
        <v>8</v>
      </c>
      <c r="AJ56" s="74">
        <v>0</v>
      </c>
      <c r="AK56" s="74">
        <v>11</v>
      </c>
      <c r="AL56" s="74">
        <v>1</v>
      </c>
      <c r="AM56" s="74">
        <v>19</v>
      </c>
      <c r="AN56" s="25">
        <f t="shared" si="4"/>
        <v>220</v>
      </c>
      <c r="AP56" s="60"/>
    </row>
    <row r="57" spans="2:43" x14ac:dyDescent="0.25">
      <c r="B57" s="37" t="s">
        <v>29</v>
      </c>
      <c r="C57" s="14">
        <f t="shared" ref="C57:AN57" si="5">SUM(C52:C56)</f>
        <v>0</v>
      </c>
      <c r="D57" s="14">
        <f t="shared" si="5"/>
        <v>1</v>
      </c>
      <c r="E57" s="14">
        <f t="shared" si="5"/>
        <v>0</v>
      </c>
      <c r="F57" s="14">
        <f t="shared" si="5"/>
        <v>1</v>
      </c>
      <c r="G57" s="14">
        <f t="shared" si="5"/>
        <v>1</v>
      </c>
      <c r="H57" s="14">
        <f t="shared" si="5"/>
        <v>6</v>
      </c>
      <c r="I57" s="14">
        <f t="shared" si="5"/>
        <v>0</v>
      </c>
      <c r="J57" s="14">
        <f t="shared" si="5"/>
        <v>0</v>
      </c>
      <c r="K57" s="14">
        <f t="shared" si="5"/>
        <v>0</v>
      </c>
      <c r="L57" s="14">
        <f t="shared" si="5"/>
        <v>80</v>
      </c>
      <c r="M57" s="14">
        <f t="shared" si="5"/>
        <v>0</v>
      </c>
      <c r="N57" s="14">
        <f t="shared" si="5"/>
        <v>2</v>
      </c>
      <c r="O57" s="14">
        <f t="shared" si="5"/>
        <v>24</v>
      </c>
      <c r="P57" s="14">
        <f t="shared" si="5"/>
        <v>78</v>
      </c>
      <c r="Q57" s="14">
        <f t="shared" si="5"/>
        <v>0</v>
      </c>
      <c r="R57" s="14">
        <f t="shared" si="5"/>
        <v>0</v>
      </c>
      <c r="S57" s="14">
        <f t="shared" si="5"/>
        <v>0</v>
      </c>
      <c r="T57" s="14">
        <f t="shared" si="5"/>
        <v>210</v>
      </c>
      <c r="U57" s="14">
        <f t="shared" si="5"/>
        <v>7</v>
      </c>
      <c r="V57" s="14">
        <f t="shared" si="5"/>
        <v>0</v>
      </c>
      <c r="W57" s="14">
        <f t="shared" si="5"/>
        <v>5</v>
      </c>
      <c r="X57" s="14">
        <f t="shared" si="5"/>
        <v>237</v>
      </c>
      <c r="Y57" s="14">
        <f t="shared" si="5"/>
        <v>0</v>
      </c>
      <c r="Z57" s="14">
        <f t="shared" si="5"/>
        <v>0</v>
      </c>
      <c r="AA57" s="14">
        <f t="shared" si="5"/>
        <v>0</v>
      </c>
      <c r="AB57" s="14">
        <f t="shared" si="5"/>
        <v>0</v>
      </c>
      <c r="AC57" s="14">
        <f t="shared" si="5"/>
        <v>1</v>
      </c>
      <c r="AD57" s="14">
        <f t="shared" si="5"/>
        <v>0</v>
      </c>
      <c r="AE57" s="14">
        <f t="shared" si="5"/>
        <v>6</v>
      </c>
      <c r="AF57" s="14">
        <f t="shared" si="5"/>
        <v>12</v>
      </c>
      <c r="AG57" s="14">
        <f t="shared" si="5"/>
        <v>0</v>
      </c>
      <c r="AH57" s="14">
        <f t="shared" si="5"/>
        <v>85</v>
      </c>
      <c r="AI57" s="14">
        <f t="shared" si="5"/>
        <v>60</v>
      </c>
      <c r="AJ57" s="14">
        <f t="shared" si="5"/>
        <v>0</v>
      </c>
      <c r="AK57" s="14">
        <f t="shared" si="5"/>
        <v>50</v>
      </c>
      <c r="AL57" s="14">
        <f t="shared" si="5"/>
        <v>1</v>
      </c>
      <c r="AM57" s="14">
        <f t="shared" si="5"/>
        <v>47</v>
      </c>
      <c r="AN57" s="14">
        <f t="shared" si="5"/>
        <v>914</v>
      </c>
      <c r="AO57" s="59"/>
      <c r="AP57" s="58"/>
    </row>
    <row r="58" spans="2:43" x14ac:dyDescent="0.25">
      <c r="B58" s="61" t="s">
        <v>111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63"/>
      <c r="AP58" s="58"/>
    </row>
    <row r="59" spans="2:43" x14ac:dyDescent="0.25">
      <c r="B59" s="6" t="s">
        <v>114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25">
        <f t="shared" ref="AN59:AN65" si="6">SUM(C59:AM59)</f>
        <v>0</v>
      </c>
      <c r="AO59" s="63"/>
      <c r="AP59" s="58"/>
    </row>
    <row r="60" spans="2:43" x14ac:dyDescent="0.25">
      <c r="B60" s="6" t="s">
        <v>115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25">
        <f t="shared" si="6"/>
        <v>0</v>
      </c>
      <c r="AO60" s="63"/>
      <c r="AP60" s="58"/>
    </row>
    <row r="61" spans="2:43" x14ac:dyDescent="0.25">
      <c r="B61" s="6" t="s">
        <v>116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25">
        <f t="shared" si="6"/>
        <v>0</v>
      </c>
      <c r="AO61" s="63"/>
      <c r="AP61" s="58"/>
    </row>
    <row r="62" spans="2:43" x14ac:dyDescent="0.25">
      <c r="B62" s="6" t="s">
        <v>117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25">
        <f t="shared" si="6"/>
        <v>0</v>
      </c>
      <c r="AO62" s="63"/>
      <c r="AP62" s="58"/>
    </row>
    <row r="63" spans="2:43" x14ac:dyDescent="0.25">
      <c r="B63" s="6" t="s">
        <v>118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25">
        <f t="shared" si="6"/>
        <v>0</v>
      </c>
      <c r="AO63" s="63"/>
      <c r="AP63" s="58"/>
    </row>
    <row r="64" spans="2:43" x14ac:dyDescent="0.25">
      <c r="B64" s="6" t="s">
        <v>119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25">
        <f t="shared" si="6"/>
        <v>0</v>
      </c>
      <c r="AO64" s="63"/>
      <c r="AP64" s="58"/>
    </row>
    <row r="65" spans="2:42" x14ac:dyDescent="0.25">
      <c r="B65" s="6" t="s">
        <v>120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1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1</v>
      </c>
      <c r="AL65" s="11">
        <v>0</v>
      </c>
      <c r="AM65" s="11">
        <v>0</v>
      </c>
      <c r="AN65" s="25">
        <f t="shared" si="6"/>
        <v>2</v>
      </c>
      <c r="AO65" s="63"/>
      <c r="AP65" s="58"/>
    </row>
    <row r="66" spans="2:42" x14ac:dyDescent="0.25">
      <c r="B66" s="64" t="s">
        <v>29</v>
      </c>
      <c r="C66" s="14">
        <f>SUM(C59:C65)</f>
        <v>0</v>
      </c>
      <c r="D66" s="14">
        <f t="shared" ref="D66:AN66" si="7">SUM(D59:D65)</f>
        <v>0</v>
      </c>
      <c r="E66" s="14">
        <f t="shared" si="7"/>
        <v>0</v>
      </c>
      <c r="F66" s="14">
        <f t="shared" si="7"/>
        <v>0</v>
      </c>
      <c r="G66" s="14">
        <f t="shared" si="7"/>
        <v>0</v>
      </c>
      <c r="H66" s="14">
        <f t="shared" si="7"/>
        <v>0</v>
      </c>
      <c r="I66" s="14">
        <f t="shared" si="7"/>
        <v>0</v>
      </c>
      <c r="J66" s="14">
        <f t="shared" si="7"/>
        <v>0</v>
      </c>
      <c r="K66" s="14">
        <f t="shared" si="7"/>
        <v>0</v>
      </c>
      <c r="L66" s="14">
        <f t="shared" si="7"/>
        <v>1</v>
      </c>
      <c r="M66" s="14">
        <f t="shared" si="7"/>
        <v>0</v>
      </c>
      <c r="N66" s="14">
        <f t="shared" si="7"/>
        <v>0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0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0</v>
      </c>
      <c r="X66" s="14">
        <f t="shared" si="7"/>
        <v>0</v>
      </c>
      <c r="Y66" s="14">
        <f t="shared" si="7"/>
        <v>0</v>
      </c>
      <c r="Z66" s="14">
        <f t="shared" si="7"/>
        <v>0</v>
      </c>
      <c r="AA66" s="14">
        <f t="shared" si="7"/>
        <v>0</v>
      </c>
      <c r="AB66" s="14">
        <f t="shared" si="7"/>
        <v>0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 t="shared" si="7"/>
        <v>0</v>
      </c>
      <c r="AH66" s="14">
        <f t="shared" si="7"/>
        <v>0</v>
      </c>
      <c r="AI66" s="14">
        <f t="shared" si="7"/>
        <v>0</v>
      </c>
      <c r="AJ66" s="14">
        <f t="shared" si="7"/>
        <v>0</v>
      </c>
      <c r="AK66" s="14">
        <f t="shared" si="7"/>
        <v>1</v>
      </c>
      <c r="AL66" s="14">
        <f t="shared" si="7"/>
        <v>0</v>
      </c>
      <c r="AM66" s="14">
        <f t="shared" si="7"/>
        <v>0</v>
      </c>
      <c r="AN66" s="14">
        <f t="shared" si="7"/>
        <v>2</v>
      </c>
      <c r="AO66" s="63"/>
      <c r="AP66" s="58"/>
    </row>
    <row r="67" spans="2:42" ht="15.75" customHeight="1" x14ac:dyDescent="0.25">
      <c r="B67" s="64" t="s">
        <v>112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63"/>
      <c r="AP67" s="58"/>
    </row>
    <row r="68" spans="2:42" x14ac:dyDescent="0.25">
      <c r="B68" s="6" t="s">
        <v>121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1</v>
      </c>
      <c r="I68" s="11">
        <v>5</v>
      </c>
      <c r="J68" s="11">
        <v>0</v>
      </c>
      <c r="K68" s="11">
        <v>0</v>
      </c>
      <c r="L68" s="11">
        <v>5</v>
      </c>
      <c r="M68" s="11">
        <v>0</v>
      </c>
      <c r="N68" s="11">
        <v>1</v>
      </c>
      <c r="O68" s="11">
        <v>40</v>
      </c>
      <c r="P68" s="11">
        <v>14</v>
      </c>
      <c r="Q68" s="11">
        <v>4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37</v>
      </c>
      <c r="X68" s="11">
        <v>36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18</v>
      </c>
      <c r="AF68" s="11">
        <v>380</v>
      </c>
      <c r="AG68" s="11">
        <v>0</v>
      </c>
      <c r="AH68" s="11">
        <v>0</v>
      </c>
      <c r="AI68" s="11">
        <v>0</v>
      </c>
      <c r="AJ68" s="11">
        <v>0</v>
      </c>
      <c r="AK68" s="11">
        <v>2</v>
      </c>
      <c r="AL68" s="11">
        <v>0</v>
      </c>
      <c r="AM68" s="11">
        <v>0</v>
      </c>
      <c r="AN68" s="25">
        <f t="shared" ref="AN68:AN77" si="8">SUM(C68:AM68)</f>
        <v>543</v>
      </c>
      <c r="AO68" s="63"/>
      <c r="AP68" s="58"/>
    </row>
    <row r="69" spans="2:42" x14ac:dyDescent="0.25">
      <c r="B69" s="6" t="s">
        <v>122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2</v>
      </c>
      <c r="I69" s="11">
        <v>0</v>
      </c>
      <c r="J69" s="11">
        <v>0</v>
      </c>
      <c r="K69" s="11">
        <v>0</v>
      </c>
      <c r="L69" s="11">
        <v>3</v>
      </c>
      <c r="M69" s="11">
        <v>0</v>
      </c>
      <c r="N69" s="11">
        <v>0</v>
      </c>
      <c r="O69" s="11">
        <v>0</v>
      </c>
      <c r="P69" s="11">
        <v>6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118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25">
        <f t="shared" si="8"/>
        <v>129</v>
      </c>
      <c r="AO69" s="63"/>
      <c r="AP69" s="58"/>
    </row>
    <row r="70" spans="2:42" x14ac:dyDescent="0.25">
      <c r="B70" s="6" t="s">
        <v>123</v>
      </c>
      <c r="C70" s="11">
        <v>0</v>
      </c>
      <c r="D70" s="11">
        <v>3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3</v>
      </c>
      <c r="M70" s="11">
        <v>0</v>
      </c>
      <c r="N70" s="11">
        <v>0</v>
      </c>
      <c r="O70" s="11">
        <v>21</v>
      </c>
      <c r="P70" s="11">
        <v>2</v>
      </c>
      <c r="Q70" s="11">
        <v>0</v>
      </c>
      <c r="R70" s="11">
        <v>0</v>
      </c>
      <c r="S70" s="11">
        <v>0</v>
      </c>
      <c r="T70" s="11">
        <v>4</v>
      </c>
      <c r="U70" s="11">
        <v>1</v>
      </c>
      <c r="V70" s="11">
        <v>0</v>
      </c>
      <c r="W70" s="11">
        <v>5</v>
      </c>
      <c r="X70" s="11">
        <v>4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1</v>
      </c>
      <c r="AE70" s="11">
        <v>0</v>
      </c>
      <c r="AF70" s="11">
        <v>4</v>
      </c>
      <c r="AG70" s="11">
        <v>0</v>
      </c>
      <c r="AH70" s="11">
        <v>21</v>
      </c>
      <c r="AI70" s="11">
        <v>1</v>
      </c>
      <c r="AJ70" s="11">
        <v>0</v>
      </c>
      <c r="AK70" s="11">
        <v>1</v>
      </c>
      <c r="AL70" s="11">
        <v>0</v>
      </c>
      <c r="AM70" s="11">
        <v>0</v>
      </c>
      <c r="AN70" s="25">
        <f t="shared" si="8"/>
        <v>71</v>
      </c>
      <c r="AO70" s="63"/>
      <c r="AP70" s="58"/>
    </row>
    <row r="71" spans="2:42" x14ac:dyDescent="0.25">
      <c r="B71" s="6" t="s">
        <v>124</v>
      </c>
      <c r="C71" s="11">
        <v>0</v>
      </c>
      <c r="D71" s="11">
        <v>6</v>
      </c>
      <c r="E71" s="11">
        <v>0</v>
      </c>
      <c r="F71" s="11">
        <v>0</v>
      </c>
      <c r="G71" s="11">
        <v>0</v>
      </c>
      <c r="H71" s="11">
        <v>0</v>
      </c>
      <c r="I71" s="11">
        <v>7</v>
      </c>
      <c r="J71" s="11">
        <v>0</v>
      </c>
      <c r="K71" s="11">
        <v>0</v>
      </c>
      <c r="L71" s="11">
        <v>12</v>
      </c>
      <c r="M71" s="11">
        <v>0</v>
      </c>
      <c r="N71" s="11">
        <v>0</v>
      </c>
      <c r="O71" s="11">
        <v>23</v>
      </c>
      <c r="P71" s="11">
        <v>7</v>
      </c>
      <c r="Q71" s="11">
        <v>0</v>
      </c>
      <c r="R71" s="11">
        <v>0</v>
      </c>
      <c r="S71" s="11">
        <v>0</v>
      </c>
      <c r="T71" s="11">
        <v>33</v>
      </c>
      <c r="U71" s="11">
        <v>0</v>
      </c>
      <c r="V71" s="11">
        <v>0</v>
      </c>
      <c r="W71" s="11">
        <v>20</v>
      </c>
      <c r="X71" s="11">
        <v>48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1</v>
      </c>
      <c r="AE71" s="11">
        <v>7</v>
      </c>
      <c r="AF71" s="11">
        <v>31</v>
      </c>
      <c r="AG71" s="11">
        <v>0</v>
      </c>
      <c r="AH71" s="11">
        <v>117</v>
      </c>
      <c r="AI71" s="11">
        <v>6</v>
      </c>
      <c r="AJ71" s="11">
        <v>0</v>
      </c>
      <c r="AK71" s="11">
        <v>4</v>
      </c>
      <c r="AL71" s="11">
        <v>0</v>
      </c>
      <c r="AM71" s="11">
        <v>0</v>
      </c>
      <c r="AN71" s="25">
        <f t="shared" si="8"/>
        <v>322</v>
      </c>
      <c r="AO71" s="63"/>
      <c r="AP71" s="58"/>
    </row>
    <row r="72" spans="2:42" x14ac:dyDescent="0.25">
      <c r="B72" s="6" t="s">
        <v>125</v>
      </c>
      <c r="C72" s="11">
        <v>0</v>
      </c>
      <c r="D72" s="11">
        <v>1</v>
      </c>
      <c r="E72" s="11">
        <v>0</v>
      </c>
      <c r="F72" s="11">
        <v>0</v>
      </c>
      <c r="G72" s="11">
        <v>0</v>
      </c>
      <c r="H72" s="11">
        <v>0</v>
      </c>
      <c r="I72" s="11">
        <v>1</v>
      </c>
      <c r="J72" s="11">
        <v>0</v>
      </c>
      <c r="K72" s="11">
        <v>0</v>
      </c>
      <c r="L72" s="11">
        <v>4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2</v>
      </c>
      <c r="T72" s="11">
        <v>2</v>
      </c>
      <c r="U72" s="11">
        <v>103</v>
      </c>
      <c r="V72" s="11">
        <v>0</v>
      </c>
      <c r="W72" s="11">
        <v>1</v>
      </c>
      <c r="X72" s="11">
        <v>2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7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25">
        <f t="shared" si="8"/>
        <v>123</v>
      </c>
      <c r="AO72" s="63"/>
      <c r="AP72" s="58"/>
    </row>
    <row r="73" spans="2:42" x14ac:dyDescent="0.25">
      <c r="B73" s="6" t="s">
        <v>126</v>
      </c>
      <c r="C73" s="11">
        <v>0</v>
      </c>
      <c r="D73" s="11">
        <v>0</v>
      </c>
      <c r="E73" s="11">
        <v>0</v>
      </c>
      <c r="F73" s="11">
        <v>1</v>
      </c>
      <c r="G73" s="11">
        <v>6</v>
      </c>
      <c r="H73" s="11">
        <v>0</v>
      </c>
      <c r="I73" s="11">
        <v>6</v>
      </c>
      <c r="J73" s="11">
        <v>0</v>
      </c>
      <c r="K73" s="11">
        <v>0</v>
      </c>
      <c r="L73" s="11">
        <v>2</v>
      </c>
      <c r="M73" s="11">
        <v>0</v>
      </c>
      <c r="N73" s="11">
        <v>1</v>
      </c>
      <c r="O73" s="11">
        <v>6</v>
      </c>
      <c r="P73" s="11">
        <v>3</v>
      </c>
      <c r="Q73" s="11">
        <v>0</v>
      </c>
      <c r="R73" s="11">
        <v>0</v>
      </c>
      <c r="S73" s="11">
        <v>4</v>
      </c>
      <c r="T73" s="11">
        <v>19</v>
      </c>
      <c r="U73" s="11">
        <v>0</v>
      </c>
      <c r="V73" s="11">
        <v>0</v>
      </c>
      <c r="W73" s="11">
        <v>8</v>
      </c>
      <c r="X73" s="11">
        <v>22</v>
      </c>
      <c r="Y73" s="11">
        <v>0</v>
      </c>
      <c r="Z73" s="11">
        <v>0</v>
      </c>
      <c r="AA73" s="11">
        <v>0</v>
      </c>
      <c r="AB73" s="11">
        <v>0</v>
      </c>
      <c r="AC73" s="11">
        <v>2</v>
      </c>
      <c r="AD73" s="11">
        <v>1</v>
      </c>
      <c r="AE73" s="11">
        <v>5</v>
      </c>
      <c r="AF73" s="11">
        <v>7</v>
      </c>
      <c r="AG73" s="11">
        <v>0</v>
      </c>
      <c r="AH73" s="11">
        <v>13</v>
      </c>
      <c r="AI73" s="11">
        <v>1</v>
      </c>
      <c r="AJ73" s="11">
        <v>0</v>
      </c>
      <c r="AK73" s="11">
        <v>6</v>
      </c>
      <c r="AL73" s="11">
        <v>1</v>
      </c>
      <c r="AM73" s="11">
        <v>8</v>
      </c>
      <c r="AN73" s="25">
        <f t="shared" si="8"/>
        <v>122</v>
      </c>
      <c r="AO73" s="63"/>
      <c r="AP73" s="58"/>
    </row>
    <row r="74" spans="2:42" x14ac:dyDescent="0.25">
      <c r="B74" s="6" t="s">
        <v>127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25">
        <f t="shared" si="8"/>
        <v>0</v>
      </c>
      <c r="AO74" s="63"/>
      <c r="AP74" s="58"/>
    </row>
    <row r="75" spans="2:42" x14ac:dyDescent="0.25">
      <c r="B75" s="6" t="s">
        <v>128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1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1</v>
      </c>
      <c r="X75" s="11">
        <v>16</v>
      </c>
      <c r="Y75" s="11">
        <v>0</v>
      </c>
      <c r="Z75" s="11">
        <v>0</v>
      </c>
      <c r="AA75" s="11">
        <v>0</v>
      </c>
      <c r="AB75" s="11">
        <v>0</v>
      </c>
      <c r="AC75" s="11">
        <v>1</v>
      </c>
      <c r="AD75" s="11">
        <v>1</v>
      </c>
      <c r="AE75" s="11">
        <v>0</v>
      </c>
      <c r="AF75" s="11">
        <v>0</v>
      </c>
      <c r="AG75" s="11">
        <v>0</v>
      </c>
      <c r="AH75" s="11">
        <v>4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25">
        <f t="shared" si="8"/>
        <v>24</v>
      </c>
      <c r="AO75" s="63"/>
      <c r="AP75" s="58"/>
    </row>
    <row r="76" spans="2:42" x14ac:dyDescent="0.25">
      <c r="B76" s="6" t="s">
        <v>129</v>
      </c>
      <c r="C76" s="11">
        <v>0</v>
      </c>
      <c r="D76" s="11">
        <v>0</v>
      </c>
      <c r="E76" s="11">
        <v>0</v>
      </c>
      <c r="F76" s="11">
        <v>17</v>
      </c>
      <c r="G76" s="11">
        <v>22</v>
      </c>
      <c r="H76" s="11">
        <v>1</v>
      </c>
      <c r="I76" s="11">
        <v>4</v>
      </c>
      <c r="J76" s="11">
        <v>0</v>
      </c>
      <c r="K76" s="11">
        <v>0</v>
      </c>
      <c r="L76" s="11">
        <v>8</v>
      </c>
      <c r="M76" s="11">
        <v>0</v>
      </c>
      <c r="N76" s="11">
        <v>1</v>
      </c>
      <c r="O76" s="11">
        <v>22</v>
      </c>
      <c r="P76" s="11">
        <v>22</v>
      </c>
      <c r="Q76" s="11">
        <v>1</v>
      </c>
      <c r="R76" s="11">
        <v>0</v>
      </c>
      <c r="S76" s="11">
        <v>11</v>
      </c>
      <c r="T76" s="11">
        <v>57</v>
      </c>
      <c r="U76" s="11">
        <v>11</v>
      </c>
      <c r="V76" s="11">
        <v>0</v>
      </c>
      <c r="W76" s="11">
        <v>5</v>
      </c>
      <c r="X76" s="11">
        <v>36</v>
      </c>
      <c r="Y76" s="11">
        <v>0</v>
      </c>
      <c r="Z76" s="11">
        <v>1</v>
      </c>
      <c r="AA76" s="11">
        <v>0</v>
      </c>
      <c r="AB76" s="11">
        <v>0</v>
      </c>
      <c r="AC76" s="11">
        <v>9</v>
      </c>
      <c r="AD76" s="11">
        <v>1</v>
      </c>
      <c r="AE76" s="11">
        <v>15</v>
      </c>
      <c r="AF76" s="11">
        <v>15</v>
      </c>
      <c r="AG76" s="11">
        <v>0</v>
      </c>
      <c r="AH76" s="11">
        <v>55</v>
      </c>
      <c r="AI76" s="11">
        <v>0</v>
      </c>
      <c r="AJ76" s="11">
        <v>8</v>
      </c>
      <c r="AK76" s="11">
        <v>13</v>
      </c>
      <c r="AL76" s="11">
        <v>3</v>
      </c>
      <c r="AM76" s="11">
        <v>47</v>
      </c>
      <c r="AN76" s="25">
        <f t="shared" si="8"/>
        <v>385</v>
      </c>
      <c r="AO76" s="63"/>
      <c r="AP76" s="58"/>
    </row>
    <row r="77" spans="2:42" x14ac:dyDescent="0.25">
      <c r="B77" s="6" t="s">
        <v>130</v>
      </c>
      <c r="C77" s="11">
        <v>0</v>
      </c>
      <c r="D77" s="11">
        <v>0</v>
      </c>
      <c r="E77" s="11">
        <v>0</v>
      </c>
      <c r="F77" s="11">
        <v>0</v>
      </c>
      <c r="G77" s="11">
        <v>29</v>
      </c>
      <c r="H77" s="11">
        <v>0</v>
      </c>
      <c r="I77" s="11">
        <v>2</v>
      </c>
      <c r="J77" s="11">
        <v>0</v>
      </c>
      <c r="K77" s="11">
        <v>0</v>
      </c>
      <c r="L77" s="11">
        <v>11</v>
      </c>
      <c r="M77" s="11">
        <v>0</v>
      </c>
      <c r="N77" s="11">
        <v>0</v>
      </c>
      <c r="O77" s="11">
        <v>0</v>
      </c>
      <c r="P77" s="11">
        <v>13</v>
      </c>
      <c r="Q77" s="11">
        <v>1</v>
      </c>
      <c r="R77" s="11">
        <v>0</v>
      </c>
      <c r="S77" s="11">
        <v>8</v>
      </c>
      <c r="T77" s="11">
        <v>0</v>
      </c>
      <c r="U77" s="11">
        <v>0</v>
      </c>
      <c r="V77" s="11">
        <v>0</v>
      </c>
      <c r="W77" s="11">
        <v>6</v>
      </c>
      <c r="X77" s="11">
        <v>10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38</v>
      </c>
      <c r="AL77" s="11">
        <v>4</v>
      </c>
      <c r="AM77" s="11">
        <v>1</v>
      </c>
      <c r="AN77" s="25">
        <f t="shared" si="8"/>
        <v>123</v>
      </c>
      <c r="AO77" s="63"/>
      <c r="AP77" s="58"/>
    </row>
    <row r="78" spans="2:42" x14ac:dyDescent="0.25">
      <c r="B78" s="64" t="s">
        <v>29</v>
      </c>
      <c r="C78" s="14">
        <f>SUM(C68:C77)</f>
        <v>0</v>
      </c>
      <c r="D78" s="14">
        <f t="shared" ref="D78:AN78" si="9">SUM(D68:D77)</f>
        <v>10</v>
      </c>
      <c r="E78" s="14">
        <f t="shared" si="9"/>
        <v>0</v>
      </c>
      <c r="F78" s="14">
        <f t="shared" si="9"/>
        <v>18</v>
      </c>
      <c r="G78" s="14">
        <f t="shared" si="9"/>
        <v>57</v>
      </c>
      <c r="H78" s="14">
        <f t="shared" si="9"/>
        <v>4</v>
      </c>
      <c r="I78" s="14">
        <f t="shared" si="9"/>
        <v>25</v>
      </c>
      <c r="J78" s="14">
        <f t="shared" si="9"/>
        <v>0</v>
      </c>
      <c r="K78" s="14">
        <f t="shared" si="9"/>
        <v>0</v>
      </c>
      <c r="L78" s="14">
        <f t="shared" si="9"/>
        <v>48</v>
      </c>
      <c r="M78" s="14">
        <f t="shared" si="9"/>
        <v>0</v>
      </c>
      <c r="N78" s="14">
        <f t="shared" si="9"/>
        <v>3</v>
      </c>
      <c r="O78" s="14">
        <f t="shared" si="9"/>
        <v>113</v>
      </c>
      <c r="P78" s="14">
        <f t="shared" si="9"/>
        <v>67</v>
      </c>
      <c r="Q78" s="14">
        <f t="shared" si="9"/>
        <v>6</v>
      </c>
      <c r="R78" s="14">
        <f t="shared" si="9"/>
        <v>0</v>
      </c>
      <c r="S78" s="14">
        <f t="shared" si="9"/>
        <v>25</v>
      </c>
      <c r="T78" s="14">
        <f t="shared" si="9"/>
        <v>115</v>
      </c>
      <c r="U78" s="14">
        <f t="shared" si="9"/>
        <v>115</v>
      </c>
      <c r="V78" s="14">
        <f t="shared" si="9"/>
        <v>0</v>
      </c>
      <c r="W78" s="14">
        <f t="shared" si="9"/>
        <v>83</v>
      </c>
      <c r="X78" s="14">
        <f t="shared" si="9"/>
        <v>174</v>
      </c>
      <c r="Y78" s="14">
        <f t="shared" si="9"/>
        <v>0</v>
      </c>
      <c r="Z78" s="14">
        <f t="shared" si="9"/>
        <v>1</v>
      </c>
      <c r="AA78" s="14">
        <f t="shared" si="9"/>
        <v>0</v>
      </c>
      <c r="AB78" s="14">
        <f t="shared" si="9"/>
        <v>0</v>
      </c>
      <c r="AC78" s="14">
        <f t="shared" si="9"/>
        <v>12</v>
      </c>
      <c r="AD78" s="14">
        <f t="shared" si="9"/>
        <v>5</v>
      </c>
      <c r="AE78" s="14">
        <f t="shared" si="9"/>
        <v>163</v>
      </c>
      <c r="AF78" s="14">
        <f t="shared" si="9"/>
        <v>437</v>
      </c>
      <c r="AG78" s="14">
        <f t="shared" si="9"/>
        <v>0</v>
      </c>
      <c r="AH78" s="14">
        <f t="shared" si="9"/>
        <v>217</v>
      </c>
      <c r="AI78" s="14">
        <f t="shared" si="9"/>
        <v>8</v>
      </c>
      <c r="AJ78" s="14">
        <f t="shared" si="9"/>
        <v>8</v>
      </c>
      <c r="AK78" s="14">
        <f t="shared" si="9"/>
        <v>64</v>
      </c>
      <c r="AL78" s="14">
        <f t="shared" si="9"/>
        <v>8</v>
      </c>
      <c r="AM78" s="14">
        <f t="shared" si="9"/>
        <v>56</v>
      </c>
      <c r="AN78" s="14">
        <f t="shared" si="9"/>
        <v>1842</v>
      </c>
      <c r="AO78" s="63"/>
      <c r="AP78" s="58"/>
    </row>
    <row r="79" spans="2:42" x14ac:dyDescent="0.25">
      <c r="B79" s="67" t="s">
        <v>108</v>
      </c>
      <c r="C79" s="14">
        <f t="shared" ref="C79:AN79" si="10">SUM(C27,C50,C57,C66,C78)</f>
        <v>105</v>
      </c>
      <c r="D79" s="14">
        <f t="shared" si="10"/>
        <v>9269</v>
      </c>
      <c r="E79" s="14">
        <f t="shared" si="10"/>
        <v>207</v>
      </c>
      <c r="F79" s="14">
        <f t="shared" si="10"/>
        <v>3682</v>
      </c>
      <c r="G79" s="14">
        <f t="shared" si="10"/>
        <v>6270</v>
      </c>
      <c r="H79" s="14">
        <f t="shared" si="10"/>
        <v>699</v>
      </c>
      <c r="I79" s="14">
        <f t="shared" si="10"/>
        <v>3042</v>
      </c>
      <c r="J79" s="14">
        <f t="shared" si="10"/>
        <v>147</v>
      </c>
      <c r="K79" s="14">
        <f t="shared" si="10"/>
        <v>92</v>
      </c>
      <c r="L79" s="14">
        <f t="shared" si="10"/>
        <v>7850</v>
      </c>
      <c r="M79" s="14">
        <f t="shared" si="10"/>
        <v>3</v>
      </c>
      <c r="N79" s="14">
        <f t="shared" si="10"/>
        <v>975</v>
      </c>
      <c r="O79" s="14">
        <f t="shared" si="10"/>
        <v>11206</v>
      </c>
      <c r="P79" s="14">
        <f t="shared" si="10"/>
        <v>6124</v>
      </c>
      <c r="Q79" s="14">
        <f t="shared" si="10"/>
        <v>1807</v>
      </c>
      <c r="R79" s="14">
        <f t="shared" si="10"/>
        <v>2611</v>
      </c>
      <c r="S79" s="14">
        <f t="shared" si="10"/>
        <v>3218</v>
      </c>
      <c r="T79" s="14">
        <f t="shared" si="10"/>
        <v>16891</v>
      </c>
      <c r="U79" s="14">
        <f t="shared" si="10"/>
        <v>9167</v>
      </c>
      <c r="V79" s="14">
        <f t="shared" si="10"/>
        <v>18</v>
      </c>
      <c r="W79" s="14">
        <f t="shared" si="10"/>
        <v>9195</v>
      </c>
      <c r="X79" s="14">
        <f t="shared" si="10"/>
        <v>23306</v>
      </c>
      <c r="Y79" s="14">
        <f t="shared" si="10"/>
        <v>330</v>
      </c>
      <c r="Z79" s="14">
        <f t="shared" si="10"/>
        <v>389</v>
      </c>
      <c r="AA79" s="14">
        <f t="shared" si="10"/>
        <v>181</v>
      </c>
      <c r="AB79" s="14">
        <f t="shared" si="10"/>
        <v>296</v>
      </c>
      <c r="AC79" s="14">
        <f t="shared" si="10"/>
        <v>6474</v>
      </c>
      <c r="AD79" s="14">
        <f t="shared" si="10"/>
        <v>479</v>
      </c>
      <c r="AE79" s="14">
        <f t="shared" si="10"/>
        <v>7079</v>
      </c>
      <c r="AF79" s="14">
        <f t="shared" si="10"/>
        <v>8969</v>
      </c>
      <c r="AG79" s="14">
        <f t="shared" si="10"/>
        <v>179</v>
      </c>
      <c r="AH79" s="14">
        <f t="shared" si="10"/>
        <v>22495</v>
      </c>
      <c r="AI79" s="14">
        <f t="shared" si="10"/>
        <v>8657</v>
      </c>
      <c r="AJ79" s="14">
        <f t="shared" si="10"/>
        <v>477</v>
      </c>
      <c r="AK79" s="14">
        <f t="shared" si="10"/>
        <v>17321</v>
      </c>
      <c r="AL79" s="14">
        <f t="shared" si="10"/>
        <v>2412</v>
      </c>
      <c r="AM79" s="14">
        <f t="shared" si="10"/>
        <v>10574</v>
      </c>
      <c r="AN79" s="14">
        <f t="shared" si="10"/>
        <v>202196</v>
      </c>
      <c r="AP79" s="58"/>
    </row>
    <row r="80" spans="2:42" x14ac:dyDescent="0.25">
      <c r="B80" s="67" t="s">
        <v>109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25"/>
    </row>
    <row r="81" spans="2:40" x14ac:dyDescent="0.25">
      <c r="B81" s="6" t="s">
        <v>57</v>
      </c>
      <c r="C81" s="78">
        <v>0</v>
      </c>
      <c r="D81" s="79">
        <v>698</v>
      </c>
      <c r="E81" s="78">
        <v>0</v>
      </c>
      <c r="F81" s="79">
        <v>7</v>
      </c>
      <c r="G81" s="79">
        <v>681</v>
      </c>
      <c r="H81" s="78">
        <v>0</v>
      </c>
      <c r="I81" s="79">
        <v>82</v>
      </c>
      <c r="J81" s="78">
        <v>0</v>
      </c>
      <c r="K81" s="78">
        <v>0</v>
      </c>
      <c r="L81" s="79">
        <v>136</v>
      </c>
      <c r="M81" s="78">
        <v>0</v>
      </c>
      <c r="N81" s="78">
        <v>0</v>
      </c>
      <c r="O81" s="79">
        <v>132</v>
      </c>
      <c r="P81" s="79">
        <v>150</v>
      </c>
      <c r="Q81" s="79">
        <v>11</v>
      </c>
      <c r="R81" s="78">
        <v>0</v>
      </c>
      <c r="S81" s="79">
        <v>166</v>
      </c>
      <c r="T81" s="79">
        <v>430</v>
      </c>
      <c r="U81" s="79">
        <v>44</v>
      </c>
      <c r="V81" s="78">
        <v>0</v>
      </c>
      <c r="W81" s="79">
        <v>237</v>
      </c>
      <c r="X81" s="79">
        <v>965</v>
      </c>
      <c r="Y81" s="78">
        <v>0</v>
      </c>
      <c r="Z81" s="78">
        <v>0</v>
      </c>
      <c r="AA81" s="78">
        <v>0</v>
      </c>
      <c r="AB81" s="78">
        <v>0</v>
      </c>
      <c r="AC81" s="79">
        <v>285</v>
      </c>
      <c r="AD81" s="79">
        <v>46</v>
      </c>
      <c r="AE81" s="79">
        <v>28</v>
      </c>
      <c r="AF81" s="79">
        <v>194</v>
      </c>
      <c r="AG81" s="78">
        <v>0</v>
      </c>
      <c r="AH81" s="79">
        <v>1637</v>
      </c>
      <c r="AI81" s="78">
        <v>874</v>
      </c>
      <c r="AJ81" s="79">
        <v>0</v>
      </c>
      <c r="AK81" s="79">
        <v>665</v>
      </c>
      <c r="AL81" s="79">
        <v>79</v>
      </c>
      <c r="AM81" s="79">
        <v>684</v>
      </c>
      <c r="AN81" s="25">
        <f t="shared" ref="AN81:AN88" si="11">SUM(C81:AM81)</f>
        <v>8231</v>
      </c>
    </row>
    <row r="82" spans="2:40" x14ac:dyDescent="0.25">
      <c r="B82" s="6" t="s">
        <v>58</v>
      </c>
      <c r="C82" s="80">
        <v>0</v>
      </c>
      <c r="D82" s="81">
        <v>16</v>
      </c>
      <c r="E82" s="80">
        <v>0</v>
      </c>
      <c r="F82" s="81">
        <v>11</v>
      </c>
      <c r="G82" s="81">
        <v>68</v>
      </c>
      <c r="H82" s="80">
        <v>2</v>
      </c>
      <c r="I82" s="81">
        <v>46</v>
      </c>
      <c r="J82" s="80">
        <v>0</v>
      </c>
      <c r="K82" s="80">
        <v>7</v>
      </c>
      <c r="L82" s="81">
        <v>26</v>
      </c>
      <c r="M82" s="80">
        <v>0</v>
      </c>
      <c r="N82" s="80">
        <v>23</v>
      </c>
      <c r="O82" s="81">
        <v>52</v>
      </c>
      <c r="P82" s="81">
        <v>46</v>
      </c>
      <c r="Q82" s="81">
        <v>3</v>
      </c>
      <c r="R82" s="80">
        <v>2</v>
      </c>
      <c r="S82" s="81">
        <v>44</v>
      </c>
      <c r="T82" s="81">
        <v>61</v>
      </c>
      <c r="U82" s="81">
        <v>4</v>
      </c>
      <c r="V82" s="80">
        <v>0</v>
      </c>
      <c r="W82" s="81">
        <v>312</v>
      </c>
      <c r="X82" s="81">
        <v>327</v>
      </c>
      <c r="Y82" s="80">
        <v>0</v>
      </c>
      <c r="Z82" s="80">
        <v>0</v>
      </c>
      <c r="AA82" s="80">
        <v>0</v>
      </c>
      <c r="AB82" s="80">
        <v>0</v>
      </c>
      <c r="AC82" s="81">
        <v>71</v>
      </c>
      <c r="AD82" s="81">
        <v>1</v>
      </c>
      <c r="AE82" s="81">
        <v>8</v>
      </c>
      <c r="AF82" s="81">
        <v>417</v>
      </c>
      <c r="AG82" s="80">
        <v>0</v>
      </c>
      <c r="AH82" s="81">
        <v>100</v>
      </c>
      <c r="AI82" s="81">
        <v>51</v>
      </c>
      <c r="AJ82" s="81">
        <v>5</v>
      </c>
      <c r="AK82" s="81">
        <v>375</v>
      </c>
      <c r="AL82" s="81">
        <v>60</v>
      </c>
      <c r="AM82" s="81">
        <v>51</v>
      </c>
      <c r="AN82" s="25">
        <f t="shared" si="11"/>
        <v>2189</v>
      </c>
    </row>
    <row r="83" spans="2:40" x14ac:dyDescent="0.25">
      <c r="B83" s="6" t="s">
        <v>59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30</v>
      </c>
      <c r="M83" s="80">
        <v>0</v>
      </c>
      <c r="N83" s="80">
        <v>2</v>
      </c>
      <c r="O83" s="80">
        <v>5</v>
      </c>
      <c r="P83" s="80">
        <v>28</v>
      </c>
      <c r="Q83" s="80">
        <v>0</v>
      </c>
      <c r="R83" s="80">
        <v>1</v>
      </c>
      <c r="S83" s="80">
        <v>0</v>
      </c>
      <c r="T83" s="80">
        <v>8</v>
      </c>
      <c r="U83" s="80">
        <v>69</v>
      </c>
      <c r="V83" s="80">
        <v>0</v>
      </c>
      <c r="W83" s="80">
        <v>1</v>
      </c>
      <c r="X83" s="80">
        <v>13</v>
      </c>
      <c r="Y83" s="80">
        <v>0</v>
      </c>
      <c r="Z83" s="80">
        <v>0</v>
      </c>
      <c r="AA83" s="80">
        <v>0</v>
      </c>
      <c r="AB83" s="80">
        <v>0</v>
      </c>
      <c r="AC83" s="80">
        <v>1</v>
      </c>
      <c r="AD83" s="80">
        <v>0</v>
      </c>
      <c r="AE83" s="80">
        <v>13</v>
      </c>
      <c r="AF83" s="80">
        <v>1</v>
      </c>
      <c r="AG83" s="80">
        <v>0</v>
      </c>
      <c r="AH83" s="80">
        <v>22</v>
      </c>
      <c r="AI83" s="80">
        <v>7</v>
      </c>
      <c r="AJ83" s="80">
        <v>0</v>
      </c>
      <c r="AK83" s="80">
        <v>13</v>
      </c>
      <c r="AL83" s="80">
        <v>1</v>
      </c>
      <c r="AM83" s="80">
        <v>5</v>
      </c>
      <c r="AN83" s="25">
        <f t="shared" si="11"/>
        <v>220</v>
      </c>
    </row>
    <row r="84" spans="2:40" x14ac:dyDescent="0.25">
      <c r="B84" s="6" t="s">
        <v>60</v>
      </c>
      <c r="C84" s="80">
        <v>0</v>
      </c>
      <c r="D84" s="82">
        <v>572</v>
      </c>
      <c r="E84" s="80">
        <v>0</v>
      </c>
      <c r="F84" s="82">
        <v>0</v>
      </c>
      <c r="G84" s="82">
        <v>562</v>
      </c>
      <c r="H84" s="82">
        <v>0</v>
      </c>
      <c r="I84" s="82">
        <v>27</v>
      </c>
      <c r="J84" s="82">
        <v>0</v>
      </c>
      <c r="K84" s="82">
        <v>0</v>
      </c>
      <c r="L84" s="82">
        <v>0</v>
      </c>
      <c r="M84" s="82">
        <v>0</v>
      </c>
      <c r="N84" s="82">
        <v>0</v>
      </c>
      <c r="O84" s="82">
        <v>1</v>
      </c>
      <c r="P84" s="82">
        <v>0</v>
      </c>
      <c r="Q84" s="82">
        <v>0</v>
      </c>
      <c r="R84" s="82">
        <v>0</v>
      </c>
      <c r="S84" s="82">
        <v>23</v>
      </c>
      <c r="T84" s="82">
        <v>462</v>
      </c>
      <c r="U84" s="82">
        <v>295</v>
      </c>
      <c r="V84" s="82">
        <v>0</v>
      </c>
      <c r="W84" s="82">
        <v>188</v>
      </c>
      <c r="X84" s="82">
        <v>210</v>
      </c>
      <c r="Y84" s="80">
        <v>0</v>
      </c>
      <c r="Z84" s="80">
        <v>0</v>
      </c>
      <c r="AA84" s="80">
        <v>0</v>
      </c>
      <c r="AB84" s="80">
        <v>0</v>
      </c>
      <c r="AC84" s="82">
        <v>0</v>
      </c>
      <c r="AD84" s="82">
        <v>35</v>
      </c>
      <c r="AE84" s="82">
        <v>0</v>
      </c>
      <c r="AF84" s="82">
        <v>0</v>
      </c>
      <c r="AG84" s="82">
        <v>0</v>
      </c>
      <c r="AH84" s="82">
        <v>1371</v>
      </c>
      <c r="AI84" s="82">
        <v>379</v>
      </c>
      <c r="AJ84" s="82">
        <v>0</v>
      </c>
      <c r="AK84" s="82">
        <v>894</v>
      </c>
      <c r="AL84" s="82">
        <v>22</v>
      </c>
      <c r="AM84" s="82">
        <v>1</v>
      </c>
      <c r="AN84" s="25">
        <f t="shared" si="11"/>
        <v>5042</v>
      </c>
    </row>
    <row r="85" spans="2:40" x14ac:dyDescent="0.25">
      <c r="B85" s="6" t="s">
        <v>61</v>
      </c>
      <c r="C85" s="80">
        <v>0</v>
      </c>
      <c r="D85" s="83">
        <v>0</v>
      </c>
      <c r="E85" s="80">
        <v>0</v>
      </c>
      <c r="F85" s="83">
        <v>0</v>
      </c>
      <c r="G85" s="83">
        <v>69</v>
      </c>
      <c r="H85" s="83">
        <v>6</v>
      </c>
      <c r="I85" s="83">
        <v>81</v>
      </c>
      <c r="J85" s="83">
        <v>0</v>
      </c>
      <c r="K85" s="83">
        <v>0</v>
      </c>
      <c r="L85" s="83">
        <v>34</v>
      </c>
      <c r="M85" s="83">
        <v>0</v>
      </c>
      <c r="N85" s="83">
        <v>8</v>
      </c>
      <c r="O85" s="83">
        <v>80</v>
      </c>
      <c r="P85" s="83">
        <v>79</v>
      </c>
      <c r="Q85" s="83">
        <v>8</v>
      </c>
      <c r="R85" s="83">
        <v>0</v>
      </c>
      <c r="S85" s="83">
        <v>30</v>
      </c>
      <c r="T85" s="83">
        <v>16</v>
      </c>
      <c r="U85" s="83">
        <v>1</v>
      </c>
      <c r="V85" s="83">
        <v>0</v>
      </c>
      <c r="W85" s="83">
        <v>266</v>
      </c>
      <c r="X85" s="83">
        <v>753</v>
      </c>
      <c r="Y85" s="80">
        <v>0</v>
      </c>
      <c r="Z85" s="80">
        <v>0</v>
      </c>
      <c r="AA85" s="80">
        <v>0</v>
      </c>
      <c r="AB85" s="80">
        <v>0</v>
      </c>
      <c r="AC85" s="83">
        <v>55</v>
      </c>
      <c r="AD85" s="83">
        <v>0</v>
      </c>
      <c r="AE85" s="83">
        <v>82</v>
      </c>
      <c r="AF85" s="83">
        <v>910</v>
      </c>
      <c r="AG85" s="83">
        <v>0</v>
      </c>
      <c r="AH85" s="83">
        <v>0</v>
      </c>
      <c r="AI85" s="83">
        <v>0</v>
      </c>
      <c r="AJ85" s="83">
        <v>0</v>
      </c>
      <c r="AK85" s="83">
        <v>722</v>
      </c>
      <c r="AL85" s="83">
        <v>27</v>
      </c>
      <c r="AM85" s="83">
        <v>23</v>
      </c>
      <c r="AN85" s="25">
        <f t="shared" si="11"/>
        <v>3250</v>
      </c>
    </row>
    <row r="86" spans="2:40" x14ac:dyDescent="0.25">
      <c r="B86" s="6" t="s">
        <v>62</v>
      </c>
      <c r="C86" s="83">
        <v>0</v>
      </c>
      <c r="D86" s="83">
        <v>1</v>
      </c>
      <c r="E86" s="83">
        <v>0</v>
      </c>
      <c r="F86" s="83">
        <v>0</v>
      </c>
      <c r="G86" s="83">
        <v>83</v>
      </c>
      <c r="H86" s="83">
        <v>0</v>
      </c>
      <c r="I86" s="83">
        <v>1</v>
      </c>
      <c r="J86" s="83">
        <v>0</v>
      </c>
      <c r="K86" s="83">
        <v>0</v>
      </c>
      <c r="L86" s="83">
        <v>4</v>
      </c>
      <c r="M86" s="83">
        <v>0</v>
      </c>
      <c r="N86" s="83">
        <v>0</v>
      </c>
      <c r="O86" s="83">
        <v>0</v>
      </c>
      <c r="P86" s="83">
        <v>5</v>
      </c>
      <c r="Q86" s="83">
        <v>0</v>
      </c>
      <c r="R86" s="83">
        <v>0</v>
      </c>
      <c r="S86" s="83">
        <v>0</v>
      </c>
      <c r="T86" s="83">
        <v>0</v>
      </c>
      <c r="U86" s="83">
        <v>2</v>
      </c>
      <c r="V86" s="83">
        <v>0</v>
      </c>
      <c r="W86" s="83">
        <v>17</v>
      </c>
      <c r="X86" s="83">
        <v>91</v>
      </c>
      <c r="Y86" s="83">
        <v>0</v>
      </c>
      <c r="Z86" s="80">
        <v>0</v>
      </c>
      <c r="AA86" s="83">
        <v>0</v>
      </c>
      <c r="AB86" s="83">
        <v>0</v>
      </c>
      <c r="AC86" s="83">
        <v>1</v>
      </c>
      <c r="AD86" s="83">
        <v>0</v>
      </c>
      <c r="AE86" s="83">
        <v>0</v>
      </c>
      <c r="AF86" s="83">
        <v>43</v>
      </c>
      <c r="AG86" s="83">
        <v>0</v>
      </c>
      <c r="AH86" s="83">
        <v>75</v>
      </c>
      <c r="AI86" s="83">
        <v>14</v>
      </c>
      <c r="AJ86" s="83">
        <v>0</v>
      </c>
      <c r="AK86" s="83">
        <v>159</v>
      </c>
      <c r="AL86" s="83">
        <v>5</v>
      </c>
      <c r="AM86" s="83">
        <v>0</v>
      </c>
      <c r="AN86" s="25">
        <f t="shared" si="11"/>
        <v>501</v>
      </c>
    </row>
    <row r="87" spans="2:40" x14ac:dyDescent="0.25">
      <c r="B87" s="6" t="s">
        <v>63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  <c r="P87" s="83">
        <v>1</v>
      </c>
      <c r="Q87" s="83">
        <v>0</v>
      </c>
      <c r="R87" s="83">
        <v>0</v>
      </c>
      <c r="S87" s="83">
        <v>0</v>
      </c>
      <c r="T87" s="83">
        <v>1</v>
      </c>
      <c r="U87" s="83">
        <v>0</v>
      </c>
      <c r="V87" s="83">
        <v>0</v>
      </c>
      <c r="W87" s="83">
        <v>0</v>
      </c>
      <c r="X87" s="83">
        <v>27</v>
      </c>
      <c r="Y87" s="83">
        <v>0</v>
      </c>
      <c r="Z87" s="83">
        <v>0</v>
      </c>
      <c r="AA87" s="83">
        <v>0</v>
      </c>
      <c r="AB87" s="83">
        <v>0</v>
      </c>
      <c r="AC87" s="83">
        <v>1</v>
      </c>
      <c r="AD87" s="83">
        <v>0</v>
      </c>
      <c r="AE87" s="83">
        <v>0</v>
      </c>
      <c r="AF87" s="83">
        <v>0</v>
      </c>
      <c r="AG87" s="83">
        <v>0</v>
      </c>
      <c r="AH87" s="83">
        <v>1</v>
      </c>
      <c r="AI87" s="83">
        <v>0</v>
      </c>
      <c r="AJ87" s="83">
        <v>0</v>
      </c>
      <c r="AK87" s="83">
        <v>43</v>
      </c>
      <c r="AL87" s="83">
        <v>0</v>
      </c>
      <c r="AM87" s="83">
        <v>0</v>
      </c>
      <c r="AN87" s="25">
        <f t="shared" si="11"/>
        <v>74</v>
      </c>
    </row>
    <row r="88" spans="2:40" x14ac:dyDescent="0.25">
      <c r="B88" s="6" t="s">
        <v>64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0</v>
      </c>
      <c r="T88" s="80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  <c r="AD88" s="80">
        <v>0</v>
      </c>
      <c r="AE88" s="80">
        <v>0</v>
      </c>
      <c r="AF88" s="80">
        <v>0</v>
      </c>
      <c r="AG88" s="80">
        <v>0</v>
      </c>
      <c r="AH88" s="80">
        <v>0</v>
      </c>
      <c r="AI88" s="80">
        <v>0</v>
      </c>
      <c r="AJ88" s="80">
        <v>0</v>
      </c>
      <c r="AK88" s="80">
        <v>0</v>
      </c>
      <c r="AL88" s="80">
        <v>0</v>
      </c>
      <c r="AM88" s="80">
        <v>0</v>
      </c>
      <c r="AN88" s="25">
        <f t="shared" si="11"/>
        <v>0</v>
      </c>
    </row>
    <row r="89" spans="2:40" x14ac:dyDescent="0.25">
      <c r="B89" s="37" t="s">
        <v>65</v>
      </c>
      <c r="C89" s="14">
        <f>SUM(C81:C88)</f>
        <v>0</v>
      </c>
      <c r="D89" s="14">
        <f t="shared" ref="D89:AN89" si="12">SUM(D81:D88)</f>
        <v>1287</v>
      </c>
      <c r="E89" s="14">
        <f t="shared" si="12"/>
        <v>0</v>
      </c>
      <c r="F89" s="14">
        <f t="shared" si="12"/>
        <v>18</v>
      </c>
      <c r="G89" s="14">
        <f t="shared" si="12"/>
        <v>1463</v>
      </c>
      <c r="H89" s="14">
        <f t="shared" si="12"/>
        <v>8</v>
      </c>
      <c r="I89" s="14">
        <f t="shared" si="12"/>
        <v>237</v>
      </c>
      <c r="J89" s="14">
        <f t="shared" si="12"/>
        <v>0</v>
      </c>
      <c r="K89" s="14">
        <f t="shared" si="12"/>
        <v>7</v>
      </c>
      <c r="L89" s="14">
        <f t="shared" si="12"/>
        <v>230</v>
      </c>
      <c r="M89" s="14">
        <f t="shared" si="12"/>
        <v>0</v>
      </c>
      <c r="N89" s="14">
        <f t="shared" si="12"/>
        <v>33</v>
      </c>
      <c r="O89" s="14">
        <f t="shared" si="12"/>
        <v>270</v>
      </c>
      <c r="P89" s="14">
        <f t="shared" si="12"/>
        <v>309</v>
      </c>
      <c r="Q89" s="14">
        <f t="shared" si="12"/>
        <v>22</v>
      </c>
      <c r="R89" s="14">
        <f t="shared" si="12"/>
        <v>3</v>
      </c>
      <c r="S89" s="14">
        <f t="shared" si="12"/>
        <v>263</v>
      </c>
      <c r="T89" s="14">
        <f t="shared" si="12"/>
        <v>978</v>
      </c>
      <c r="U89" s="14">
        <f t="shared" si="12"/>
        <v>415</v>
      </c>
      <c r="V89" s="14">
        <f t="shared" si="12"/>
        <v>0</v>
      </c>
      <c r="W89" s="14">
        <f t="shared" si="12"/>
        <v>1021</v>
      </c>
      <c r="X89" s="14">
        <f t="shared" si="12"/>
        <v>2386</v>
      </c>
      <c r="Y89" s="14">
        <f t="shared" si="12"/>
        <v>0</v>
      </c>
      <c r="Z89" s="14">
        <f t="shared" si="12"/>
        <v>0</v>
      </c>
      <c r="AA89" s="14">
        <f t="shared" si="12"/>
        <v>0</v>
      </c>
      <c r="AB89" s="14">
        <f t="shared" si="12"/>
        <v>0</v>
      </c>
      <c r="AC89" s="14">
        <f t="shared" si="12"/>
        <v>414</v>
      </c>
      <c r="AD89" s="14">
        <f t="shared" si="12"/>
        <v>82</v>
      </c>
      <c r="AE89" s="14">
        <f t="shared" si="12"/>
        <v>131</v>
      </c>
      <c r="AF89" s="14">
        <f t="shared" si="12"/>
        <v>1565</v>
      </c>
      <c r="AG89" s="14">
        <f t="shared" si="12"/>
        <v>0</v>
      </c>
      <c r="AH89" s="14">
        <f t="shared" si="12"/>
        <v>3206</v>
      </c>
      <c r="AI89" s="14">
        <f t="shared" si="12"/>
        <v>1325</v>
      </c>
      <c r="AJ89" s="14">
        <f t="shared" si="12"/>
        <v>5</v>
      </c>
      <c r="AK89" s="14">
        <f t="shared" si="12"/>
        <v>2871</v>
      </c>
      <c r="AL89" s="14">
        <f t="shared" si="12"/>
        <v>194</v>
      </c>
      <c r="AM89" s="14">
        <f t="shared" si="12"/>
        <v>764</v>
      </c>
      <c r="AN89" s="14">
        <f t="shared" si="12"/>
        <v>19507</v>
      </c>
    </row>
    <row r="90" spans="2:40" x14ac:dyDescent="0.25">
      <c r="B90" s="37" t="s">
        <v>66</v>
      </c>
      <c r="C90" s="16">
        <f>SUM(C79,C89)</f>
        <v>105</v>
      </c>
      <c r="D90" s="16">
        <f t="shared" ref="D90:AN90" si="13">SUM(D79,D89)</f>
        <v>10556</v>
      </c>
      <c r="E90" s="16">
        <f t="shared" si="13"/>
        <v>207</v>
      </c>
      <c r="F90" s="16">
        <f t="shared" si="13"/>
        <v>3700</v>
      </c>
      <c r="G90" s="16">
        <f t="shared" si="13"/>
        <v>7733</v>
      </c>
      <c r="H90" s="16">
        <f t="shared" si="13"/>
        <v>707</v>
      </c>
      <c r="I90" s="16">
        <f t="shared" si="13"/>
        <v>3279</v>
      </c>
      <c r="J90" s="16">
        <f t="shared" si="13"/>
        <v>147</v>
      </c>
      <c r="K90" s="16">
        <f t="shared" si="13"/>
        <v>99</v>
      </c>
      <c r="L90" s="16">
        <f t="shared" si="13"/>
        <v>8080</v>
      </c>
      <c r="M90" s="16">
        <f t="shared" si="13"/>
        <v>3</v>
      </c>
      <c r="N90" s="16">
        <f t="shared" si="13"/>
        <v>1008</v>
      </c>
      <c r="O90" s="16">
        <f t="shared" si="13"/>
        <v>11476</v>
      </c>
      <c r="P90" s="16">
        <f t="shared" si="13"/>
        <v>6433</v>
      </c>
      <c r="Q90" s="16">
        <f t="shared" si="13"/>
        <v>1829</v>
      </c>
      <c r="R90" s="16">
        <f t="shared" si="13"/>
        <v>2614</v>
      </c>
      <c r="S90" s="16">
        <f t="shared" si="13"/>
        <v>3481</v>
      </c>
      <c r="T90" s="16">
        <f t="shared" si="13"/>
        <v>17869</v>
      </c>
      <c r="U90" s="16">
        <f t="shared" si="13"/>
        <v>9582</v>
      </c>
      <c r="V90" s="16">
        <f t="shared" si="13"/>
        <v>18</v>
      </c>
      <c r="W90" s="16">
        <f t="shared" si="13"/>
        <v>10216</v>
      </c>
      <c r="X90" s="16">
        <f t="shared" si="13"/>
        <v>25692</v>
      </c>
      <c r="Y90" s="16">
        <f t="shared" si="13"/>
        <v>330</v>
      </c>
      <c r="Z90" s="16">
        <f t="shared" si="13"/>
        <v>389</v>
      </c>
      <c r="AA90" s="16">
        <f t="shared" si="13"/>
        <v>181</v>
      </c>
      <c r="AB90" s="16">
        <f t="shared" si="13"/>
        <v>296</v>
      </c>
      <c r="AC90" s="16">
        <f t="shared" si="13"/>
        <v>6888</v>
      </c>
      <c r="AD90" s="16">
        <f t="shared" si="13"/>
        <v>561</v>
      </c>
      <c r="AE90" s="16">
        <f t="shared" si="13"/>
        <v>7210</v>
      </c>
      <c r="AF90" s="16">
        <f t="shared" si="13"/>
        <v>10534</v>
      </c>
      <c r="AG90" s="16">
        <f t="shared" si="13"/>
        <v>179</v>
      </c>
      <c r="AH90" s="16">
        <f t="shared" si="13"/>
        <v>25701</v>
      </c>
      <c r="AI90" s="16">
        <f t="shared" si="13"/>
        <v>9982</v>
      </c>
      <c r="AJ90" s="16">
        <f t="shared" si="13"/>
        <v>482</v>
      </c>
      <c r="AK90" s="16">
        <f t="shared" si="13"/>
        <v>20192</v>
      </c>
      <c r="AL90" s="16">
        <f t="shared" si="13"/>
        <v>2606</v>
      </c>
      <c r="AM90" s="16">
        <f t="shared" si="13"/>
        <v>11338</v>
      </c>
      <c r="AN90" s="16">
        <f t="shared" si="13"/>
        <v>221703</v>
      </c>
    </row>
  </sheetData>
  <sortState ref="B37:AN38">
    <sortCondition ref="B37"/>
  </sortState>
  <mergeCells count="4">
    <mergeCell ref="B2:AN2"/>
    <mergeCell ref="B3:AN3"/>
    <mergeCell ref="B5:AN5"/>
    <mergeCell ref="B6:AN6"/>
  </mergeCells>
  <pageMargins left="0.16" right="0.15748031496063" top="0.22" bottom="0.22" header="0.14000000000000001" footer="0.14000000000000001"/>
  <pageSetup paperSize="8" scale="95" orientation="landscape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Regionwise March 2019</vt:lpstr>
      <vt:lpstr>Statewise March 2019</vt:lpstr>
      <vt:lpstr>'Regionwise March 2019'!Print_Area</vt:lpstr>
      <vt:lpstr>'Statewise March 2019'!Print_Area</vt:lpstr>
      <vt:lpstr>'Statewise March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2019-05-07T13:24:13Z</dcterms:modified>
</cp:coreProperties>
</file>