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3.211.38\RBIWebsite\CMS\Data\May_2021\18-05-2021\ATM Deployment Data for March 2021\"/>
    </mc:Choice>
  </mc:AlternateContent>
  <bookViews>
    <workbookView xWindow="0" yWindow="0" windowWidth="21600" windowHeight="9135"/>
  </bookViews>
  <sheets>
    <sheet name="Regionwise March 2021" sheetId="3" r:id="rId1"/>
    <sheet name="Statewise March 202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76" i="4" l="1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AO75" i="4"/>
  <c r="AO74" i="4"/>
  <c r="AO73" i="4"/>
  <c r="AO72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AO68" i="4"/>
  <c r="AO67" i="4"/>
  <c r="AO66" i="4"/>
  <c r="AO65" i="4"/>
  <c r="AO64" i="4"/>
  <c r="AO63" i="4"/>
  <c r="AO62" i="4"/>
  <c r="AO61" i="4"/>
  <c r="AO60" i="4"/>
  <c r="AO59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AO56" i="4"/>
  <c r="AO55" i="4"/>
  <c r="AO54" i="4"/>
  <c r="AO53" i="4"/>
  <c r="AO52" i="4"/>
  <c r="AO57" i="4" s="1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AO49" i="4"/>
  <c r="AO48" i="4"/>
  <c r="AO47" i="4"/>
  <c r="AO46" i="4"/>
  <c r="AO45" i="4"/>
  <c r="AO44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N19" i="4"/>
  <c r="AM19" i="4"/>
  <c r="AM70" i="4" s="1"/>
  <c r="AM77" i="4" s="1"/>
  <c r="AL19" i="4"/>
  <c r="AL70" i="4" s="1"/>
  <c r="AL77" i="4" s="1"/>
  <c r="AK19" i="4"/>
  <c r="AJ19" i="4"/>
  <c r="AI19" i="4"/>
  <c r="AI70" i="4" s="1"/>
  <c r="AI77" i="4" s="1"/>
  <c r="AH19" i="4"/>
  <c r="AH70" i="4" s="1"/>
  <c r="AG19" i="4"/>
  <c r="AF19" i="4"/>
  <c r="AE19" i="4"/>
  <c r="AE70" i="4" s="1"/>
  <c r="AE77" i="4" s="1"/>
  <c r="AD19" i="4"/>
  <c r="AD70" i="4" s="1"/>
  <c r="AD77" i="4" s="1"/>
  <c r="AC19" i="4"/>
  <c r="AB19" i="4"/>
  <c r="AA19" i="4"/>
  <c r="AA70" i="4" s="1"/>
  <c r="AA77" i="4" s="1"/>
  <c r="Z19" i="4"/>
  <c r="Z70" i="4" s="1"/>
  <c r="Y19" i="4"/>
  <c r="X19" i="4"/>
  <c r="W19" i="4"/>
  <c r="W70" i="4" s="1"/>
  <c r="W77" i="4" s="1"/>
  <c r="V19" i="4"/>
  <c r="V70" i="4" s="1"/>
  <c r="V77" i="4" s="1"/>
  <c r="U19" i="4"/>
  <c r="T19" i="4"/>
  <c r="S19" i="4"/>
  <c r="S70" i="4" s="1"/>
  <c r="S77" i="4" s="1"/>
  <c r="R19" i="4"/>
  <c r="R70" i="4" s="1"/>
  <c r="R77" i="4" s="1"/>
  <c r="Q19" i="4"/>
  <c r="P19" i="4"/>
  <c r="O19" i="4"/>
  <c r="O70" i="4" s="1"/>
  <c r="O77" i="4" s="1"/>
  <c r="N19" i="4"/>
  <c r="N70" i="4" s="1"/>
  <c r="N77" i="4" s="1"/>
  <c r="M19" i="4"/>
  <c r="L19" i="4"/>
  <c r="K19" i="4"/>
  <c r="K70" i="4" s="1"/>
  <c r="K77" i="4" s="1"/>
  <c r="J19" i="4"/>
  <c r="J70" i="4" s="1"/>
  <c r="J77" i="4" s="1"/>
  <c r="I19" i="4"/>
  <c r="H19" i="4"/>
  <c r="G19" i="4"/>
  <c r="G70" i="4" s="1"/>
  <c r="G77" i="4" s="1"/>
  <c r="F19" i="4"/>
  <c r="F70" i="4" s="1"/>
  <c r="F77" i="4" s="1"/>
  <c r="E19" i="4"/>
  <c r="D19" i="4"/>
  <c r="C19" i="4"/>
  <c r="C70" i="4" s="1"/>
  <c r="C77" i="4" s="1"/>
  <c r="AO18" i="4"/>
  <c r="AO17" i="4"/>
  <c r="AO16" i="4"/>
  <c r="AO15" i="4"/>
  <c r="AO14" i="4"/>
  <c r="AO13" i="4"/>
  <c r="AO12" i="4"/>
  <c r="AO11" i="4"/>
  <c r="AO10" i="4"/>
  <c r="AO9" i="4"/>
  <c r="AO8" i="4"/>
  <c r="AO7" i="4"/>
  <c r="AO19" i="4" s="1"/>
  <c r="F77" i="3"/>
  <c r="E77" i="3"/>
  <c r="D77" i="3"/>
  <c r="C77" i="3"/>
  <c r="G76" i="3"/>
  <c r="G75" i="3"/>
  <c r="G74" i="3"/>
  <c r="G73" i="3"/>
  <c r="G77" i="3" s="1"/>
  <c r="F70" i="3"/>
  <c r="E70" i="3"/>
  <c r="D70" i="3"/>
  <c r="C70" i="3"/>
  <c r="G69" i="3"/>
  <c r="G68" i="3"/>
  <c r="G67" i="3"/>
  <c r="G66" i="3"/>
  <c r="G65" i="3"/>
  <c r="G64" i="3"/>
  <c r="G63" i="3"/>
  <c r="G62" i="3"/>
  <c r="G61" i="3"/>
  <c r="G60" i="3"/>
  <c r="F58" i="3"/>
  <c r="E58" i="3"/>
  <c r="D58" i="3"/>
  <c r="C58" i="3"/>
  <c r="G57" i="3"/>
  <c r="G56" i="3"/>
  <c r="G55" i="3"/>
  <c r="G54" i="3"/>
  <c r="G53" i="3"/>
  <c r="F51" i="3"/>
  <c r="E51" i="3"/>
  <c r="D51" i="3"/>
  <c r="C51" i="3"/>
  <c r="G50" i="3"/>
  <c r="G49" i="3"/>
  <c r="G48" i="3"/>
  <c r="G47" i="3"/>
  <c r="G46" i="3"/>
  <c r="G45" i="3"/>
  <c r="F43" i="3"/>
  <c r="E43" i="3"/>
  <c r="D43" i="3"/>
  <c r="C43" i="3"/>
  <c r="G43" i="3" s="1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F20" i="3"/>
  <c r="F71" i="3" s="1"/>
  <c r="F78" i="3" s="1"/>
  <c r="E20" i="3"/>
  <c r="E71" i="3" s="1"/>
  <c r="E78" i="3" s="1"/>
  <c r="D20" i="3"/>
  <c r="D71" i="3" s="1"/>
  <c r="D78" i="3" s="1"/>
  <c r="C20" i="3"/>
  <c r="G20" i="3" s="1"/>
  <c r="G19" i="3"/>
  <c r="G18" i="3"/>
  <c r="G17" i="3"/>
  <c r="G16" i="3"/>
  <c r="G15" i="3"/>
  <c r="G14" i="3"/>
  <c r="G13" i="3"/>
  <c r="G12" i="3"/>
  <c r="G11" i="3"/>
  <c r="G10" i="3"/>
  <c r="G9" i="3"/>
  <c r="G8" i="3"/>
  <c r="G70" i="3" l="1"/>
  <c r="G51" i="3"/>
  <c r="G58" i="3"/>
  <c r="AF70" i="4"/>
  <c r="AF77" i="4" s="1"/>
  <c r="M70" i="4"/>
  <c r="M77" i="4" s="1"/>
  <c r="AC70" i="4"/>
  <c r="AC77" i="4" s="1"/>
  <c r="AN70" i="4"/>
  <c r="AN77" i="4" s="1"/>
  <c r="I70" i="4"/>
  <c r="I77" i="4" s="1"/>
  <c r="Q70" i="4"/>
  <c r="Q77" i="4" s="1"/>
  <c r="Y70" i="4"/>
  <c r="Y77" i="4" s="1"/>
  <c r="AG70" i="4"/>
  <c r="AG77" i="4" s="1"/>
  <c r="AO42" i="4"/>
  <c r="AO70" i="4" s="1"/>
  <c r="AO77" i="4" s="1"/>
  <c r="AO69" i="4"/>
  <c r="X70" i="4"/>
  <c r="X77" i="4" s="1"/>
  <c r="Z77" i="4"/>
  <c r="AH77" i="4"/>
  <c r="H70" i="4"/>
  <c r="H77" i="4" s="1"/>
  <c r="D70" i="4"/>
  <c r="D77" i="4" s="1"/>
  <c r="L70" i="4"/>
  <c r="L77" i="4" s="1"/>
  <c r="T70" i="4"/>
  <c r="T77" i="4" s="1"/>
  <c r="AB70" i="4"/>
  <c r="AB77" i="4" s="1"/>
  <c r="AJ70" i="4"/>
  <c r="AJ77" i="4" s="1"/>
  <c r="AO50" i="4"/>
  <c r="P70" i="4"/>
  <c r="P77" i="4" s="1"/>
  <c r="E70" i="4"/>
  <c r="E77" i="4" s="1"/>
  <c r="U70" i="4"/>
  <c r="U77" i="4" s="1"/>
  <c r="AK70" i="4"/>
  <c r="AK77" i="4" s="1"/>
  <c r="AO76" i="4"/>
  <c r="G71" i="3"/>
  <c r="G78" i="3" s="1"/>
  <c r="C71" i="3"/>
  <c r="C78" i="3" s="1"/>
</calcChain>
</file>

<file path=xl/sharedStrings.xml><?xml version="1.0" encoding="utf-8"?>
<sst xmlns="http://schemas.openxmlformats.org/spreadsheetml/2006/main" count="197" uniqueCount="123">
  <si>
    <t>Annexure-I</t>
  </si>
  <si>
    <t>Name of the Bank/ Entity</t>
  </si>
  <si>
    <t>Metro Centres</t>
  </si>
  <si>
    <t>Urban Centers</t>
  </si>
  <si>
    <t>Semi - Urban Centres</t>
  </si>
  <si>
    <t>Rural Centres</t>
  </si>
  <si>
    <t xml:space="preserve">Total 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</si>
  <si>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</si>
  <si>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</si>
  <si>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</si>
  <si>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</si>
  <si>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</si>
  <si>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</si>
  <si>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</si>
  <si>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</si>
  <si>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</si>
  <si>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</si>
  <si>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</si>
  <si>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</si>
  <si>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 Bank of India</t>
  </si>
  <si>
    <t>State Bank of India</t>
  </si>
  <si>
    <t>Total</t>
  </si>
  <si>
    <t>Private Sector Banks</t>
  </si>
  <si>
    <t>Axis (UTI) Bank Ltd.</t>
  </si>
  <si>
    <t>Bandhan Bank</t>
  </si>
  <si>
    <t>Catholic Syrian Bank Ltd.</t>
  </si>
  <si>
    <t>City Union Bank Ltd</t>
  </si>
  <si>
    <t>DCB Bank Ltd</t>
  </si>
  <si>
    <t>Dhanalaxmi Bank Ltd.</t>
  </si>
  <si>
    <t>Federal Bank Limited</t>
  </si>
  <si>
    <t>HDFC  Bank Ltd.</t>
  </si>
  <si>
    <t>ICICI Bank Ltd.</t>
  </si>
  <si>
    <t>IDBI Bank</t>
  </si>
  <si>
    <t>IDFC Bank Ltd</t>
  </si>
  <si>
    <t>IndusInd Bank Ltd</t>
  </si>
  <si>
    <t>Jammu &amp; Kashmir Bank</t>
  </si>
  <si>
    <t>Karnataka Bank Ltd.</t>
  </si>
  <si>
    <t>Karur Vysya Bank Ltd</t>
  </si>
  <si>
    <t>Kotak Mahindra Bank Ltd</t>
  </si>
  <si>
    <t>Lakshmi Vilas Bank Ltd.</t>
  </si>
  <si>
    <t>Ratnakar Bank Ltd.</t>
  </si>
  <si>
    <t>South Indian Bank Ltd</t>
  </si>
  <si>
    <t>Tamilnad Mercantile Bank Ltd.</t>
  </si>
  <si>
    <t>Yes Bank Ltd.</t>
  </si>
  <si>
    <t>Foreign Banks</t>
  </si>
  <si>
    <t>CITI Bank</t>
  </si>
  <si>
    <t>DBS Bank Ltd.</t>
  </si>
  <si>
    <t>Deutsche Bank</t>
  </si>
  <si>
    <t>HSBC</t>
  </si>
  <si>
    <t>Standard Chartered Bank</t>
  </si>
  <si>
    <t>Payment Banks</t>
  </si>
  <si>
    <t>Airtel Payments Bank</t>
  </si>
  <si>
    <t>FINO Payments Bank</t>
  </si>
  <si>
    <t>India Post Payments Bank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</si>
  <si>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</si>
  <si>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</si>
  <si>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</si>
  <si>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</si>
  <si>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</si>
  <si>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</si>
  <si>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</si>
  <si>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</si>
  <si>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</si>
  <si>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</si>
  <si>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</si>
  <si>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</si>
  <si>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</si>
  <si>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 (Banks)</t>
  </si>
  <si>
    <t>White Lable ATMs</t>
  </si>
  <si>
    <t>Tata Communications Payment Solutions Ltd.</t>
  </si>
  <si>
    <t>Hitachi Payment Services Pvt. Ltd.</t>
  </si>
  <si>
    <t>BTI Payments Pvt. Ltd</t>
  </si>
  <si>
    <t>Vakrangee Limited</t>
  </si>
  <si>
    <t>Total (WLAs)</t>
  </si>
  <si>
    <t xml:space="preserve">Grand Total </t>
  </si>
  <si>
    <t>ANNEXURE II</t>
  </si>
  <si>
    <t xml:space="preserve"> Name of the Bank/ Entity</t>
  </si>
  <si>
    <t>ANDAMAN &amp; NICOBAR</t>
  </si>
  <si>
    <t>ANDHRA PRADESH</t>
  </si>
  <si>
    <t>ARUNACHAL PRADESH</t>
  </si>
  <si>
    <t>ASSAM</t>
  </si>
  <si>
    <t>BIHAR</t>
  </si>
  <si>
    <t>CHANDIGARH</t>
  </si>
  <si>
    <t>CHHATISGARH</t>
  </si>
  <si>
    <t>DADRA NAGAR HAVELI</t>
  </si>
  <si>
    <t>DAMAN</t>
  </si>
  <si>
    <t>DELHI</t>
  </si>
  <si>
    <t>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</si>
  <si>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</si>
  <si>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</si>
  <si>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</si>
  <si>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</si>
  <si>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</si>
  <si>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</si>
  <si>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</si>
  <si>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</si>
  <si>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</si>
  <si>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LAKSHWADEEP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</si>
  <si>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</si>
  <si>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</si>
  <si>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</si>
  <si>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</si>
  <si>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</si>
  <si>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</si>
  <si>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</si>
  <si>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</si>
  <si>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</si>
  <si>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</si>
  <si>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</si>
  <si>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</si>
  <si>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</si>
  <si>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</si>
  <si>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</si>
  <si>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</si>
  <si>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</si>
  <si>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</si>
  <si>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Foreign Banks in India</t>
  </si>
  <si>
    <t xml:space="preserve"> Total (Banks)</t>
  </si>
  <si>
    <t>White Label ATMs</t>
  </si>
  <si>
    <t xml:space="preserve"> </t>
  </si>
  <si>
    <t>Regionwise deployment of ATMs for the quarter ended March 2021</t>
  </si>
  <si>
    <t xml:space="preserve">SBM Bank India Private limited </t>
  </si>
  <si>
    <t>State Wise Deployment of ATMs for the quarter ended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</si>
</sst>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0;0"/>
    <numFmt numFmtId="165" formatCode="[$-14009]#,##0;\-#,##0"/>
    <numFmt numFmtId="166" formatCode="0_);\(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1" xfId="0" applyFont="1" applyFill="1" applyBorder="1" applyAlignment="1">
      <alignment vertical="center"/>
    </xf>
    <xf numFmtId="0" fontId="1" fillId="0" borderId="3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2" fillId="0" borderId="1" xfId="2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horizontal="right"/>
    </xf>
    <xf numFmtId="0" fontId="2" fillId="0" borderId="4" xfId="4" applyFont="1" applyFill="1" applyBorder="1" applyAlignment="1" applyProtection="1">
      <alignment vertical="center" wrapText="1"/>
      <protection locked="0"/>
    </xf>
    <xf numFmtId="165" fontId="2" fillId="0" borderId="5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/>
    </xf>
    <xf numFmtId="0" fontId="2" fillId="0" borderId="1" xfId="5" applyFont="1" applyFill="1" applyBorder="1" applyAlignment="1">
      <alignment vertical="center"/>
    </xf>
    <xf numFmtId="0" fontId="2" fillId="0" borderId="1" xfId="7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 vertical="top"/>
    </xf>
    <xf numFmtId="1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1" fontId="2" fillId="0" borderId="1" xfId="9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 vertical="top"/>
    </xf>
    <xf numFmtId="1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/>
    </xf>
    <xf numFmtId="1" fontId="0" fillId="0" borderId="1" xfId="0" applyNumberFormat="1" applyFont="1" applyFill="1" applyBorder="1" applyAlignment="1">
      <alignment horizontal="right"/>
    </xf>
    <xf numFmtId="1" fontId="2" fillId="0" borderId="1" xfId="2" applyNumberFormat="1" applyFont="1" applyFill="1" applyBorder="1" applyAlignment="1">
      <alignment horizontal="right"/>
    </xf>
    <xf numFmtId="1" fontId="0" fillId="0" borderId="8" xfId="0" applyNumberFormat="1" applyFont="1" applyFill="1" applyBorder="1" applyAlignment="1">
      <alignment horizontal="right" vertical="center"/>
    </xf>
    <xf numFmtId="1" fontId="2" fillId="0" borderId="1" xfId="8" applyNumberFormat="1" applyFont="1" applyFill="1" applyBorder="1" applyAlignment="1">
      <alignment horizontal="right" vertical="center"/>
    </xf>
    <xf numFmtId="0" fontId="5" fillId="0" borderId="2" xfId="0" applyFont="1" applyFill="1" applyBorder="1"/>
    <xf numFmtId="1" fontId="2" fillId="0" borderId="9" xfId="0" applyNumberFormat="1" applyFont="1" applyFill="1" applyBorder="1" applyAlignment="1">
      <alignment horizontal="right" vertical="top" wrapText="1"/>
    </xf>
    <xf numFmtId="0" fontId="5" fillId="0" borderId="10" xfId="0" applyFont="1" applyFill="1" applyBorder="1"/>
    <xf numFmtId="1" fontId="2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vertical="top" wrapText="1"/>
    </xf>
    <xf numFmtId="0" fontId="0" fillId="0" borderId="1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0" fillId="0" borderId="0" xfId="0" applyFont="1" applyFill="1"/>
    <xf numFmtId="0" fontId="0" fillId="0" borderId="1" xfId="1" applyNumberFormat="1" applyFont="1" applyFill="1" applyBorder="1" applyAlignment="1"/>
    <xf numFmtId="0" fontId="2" fillId="0" borderId="1" xfId="2" applyNumberFormat="1" applyFont="1" applyFill="1" applyBorder="1" applyAlignment="1">
      <alignment vertical="center"/>
    </xf>
    <xf numFmtId="0" fontId="2" fillId="0" borderId="1" xfId="6" applyNumberFormat="1" applyFont="1" applyFill="1" applyBorder="1" applyAlignment="1">
      <alignment vertical="center"/>
    </xf>
    <xf numFmtId="0" fontId="2" fillId="0" borderId="1" xfId="7" applyNumberFormat="1" applyFont="1" applyFill="1" applyBorder="1" applyAlignment="1">
      <alignment vertical="center"/>
    </xf>
    <xf numFmtId="166" fontId="2" fillId="0" borderId="1" xfId="2" applyNumberFormat="1" applyFont="1" applyFill="1" applyBorder="1" applyAlignment="1">
      <alignment horizontal="right"/>
    </xf>
    <xf numFmtId="1" fontId="0" fillId="0" borderId="3" xfId="0" applyNumberFormat="1" applyFont="1" applyFill="1" applyBorder="1" applyAlignment="1">
      <alignment horizontal="right"/>
    </xf>
    <xf numFmtId="1" fontId="0" fillId="0" borderId="7" xfId="0" applyNumberFormat="1" applyFont="1" applyFill="1" applyBorder="1" applyAlignment="1">
      <alignment horizontal="right"/>
    </xf>
    <xf numFmtId="1" fontId="2" fillId="0" borderId="11" xfId="0" applyNumberFormat="1" applyFont="1" applyFill="1" applyBorder="1" applyAlignment="1">
      <alignment horizontal="right" vertical="top" wrapText="1"/>
    </xf>
    <xf numFmtId="1" fontId="2" fillId="0" borderId="1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</cellXfs>
  <cellStyles count="10">
    <cellStyle name="Normal" xfId="0" builtinId="0"/>
    <cellStyle name="Normal 16" xfId="9"/>
    <cellStyle name="Normal 2" xfId="7"/>
    <cellStyle name="Normal 2 2" xfId="3"/>
    <cellStyle name="Normal 20" xfId="5"/>
    <cellStyle name="Normal 24 2" xfId="8"/>
    <cellStyle name="Normal 3" xfId="1"/>
    <cellStyle name="Normal 31" xfId="6"/>
    <cellStyle name="Normal 5" xfId="4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8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9.140625" defaultRowHeight="15" x14ac:dyDescent="0.25"/>
  <cols>
    <col min="1" max="1" width="3.42578125" style="38" customWidth="1"/>
    <col min="2" max="2" width="41.7109375" style="38" bestFit="1" customWidth="1"/>
    <col min="3" max="4" width="9.140625" style="38"/>
    <col min="5" max="5" width="10.7109375" style="38" customWidth="1"/>
    <col min="6" max="6" width="10.5703125" style="38" customWidth="1"/>
    <col min="7" max="7" width="10.140625" style="38" customWidth="1"/>
    <col min="8" max="10" width="9.140625" style="38"/>
    <col min="11" max="11" width="7.28515625" style="38" customWidth="1"/>
    <col min="12" max="16384" width="9.140625" style="38"/>
  </cols>
  <sheetData>
    <row r="2" spans="2:7" x14ac:dyDescent="0.25">
      <c r="B2" s="48" t="s">
        <v>0</v>
      </c>
      <c r="C2" s="49"/>
      <c r="D2" s="49"/>
      <c r="E2" s="49"/>
      <c r="F2" s="49"/>
      <c r="G2" s="49"/>
    </row>
    <row r="3" spans="2:7" x14ac:dyDescent="0.25">
      <c r="B3" s="50" t="s">
        <v>120</v>
      </c>
      <c r="C3" s="51"/>
      <c r="D3" s="51"/>
      <c r="E3" s="51"/>
      <c r="F3" s="51"/>
      <c r="G3" s="51"/>
    </row>
    <row r="4" spans="2:7" ht="45" x14ac:dyDescent="0.25"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2:7" x14ac:dyDescent="0.25">
      <c r="B5" s="35"/>
      <c r="C5" s="35"/>
      <c r="D5" s="35"/>
      <c r="E5" s="35"/>
      <c r="F5" s="35"/>
      <c r="G5" s="35"/>
    </row>
    <row r="6" spans="2:7" x14ac:dyDescent="0.25">
      <c r="B6" s="48" t="s">
        <v>7</v>
      </c>
      <c r="C6" s="48"/>
      <c r="D6" s="48"/>
      <c r="E6" s="48"/>
      <c r="F6" s="48"/>
      <c r="G6" s="48"/>
    </row>
    <row r="7" spans="2:7" x14ac:dyDescent="0.25">
      <c r="B7" s="48" t="s">
        <v>8</v>
      </c>
      <c r="C7" s="48"/>
      <c r="D7" s="48"/>
      <c r="E7" s="48"/>
      <c r="F7" s="48"/>
      <c r="G7" s="48"/>
    </row>
    <row r="8" spans="2:7" x14ac:dyDescent="0.25">
      <c r="B8" s="8" t="s">
        <v>9</v>
      </c>
      <c r="C8" s="39">
        <v>3787</v>
      </c>
      <c r="D8" s="39">
        <v>2780</v>
      </c>
      <c r="E8" s="39">
        <v>2611</v>
      </c>
      <c r="F8" s="39">
        <v>2455</v>
      </c>
      <c r="G8" s="1">
        <f>C8+D8+E8+F8</f>
        <v>11633</v>
      </c>
    </row>
    <row r="9" spans="2:7" x14ac:dyDescent="0.25">
      <c r="B9" s="8" t="s">
        <v>10</v>
      </c>
      <c r="C9" s="1">
        <v>895</v>
      </c>
      <c r="D9" s="1">
        <v>1994</v>
      </c>
      <c r="E9" s="1">
        <v>1529</v>
      </c>
      <c r="F9" s="1">
        <v>1133</v>
      </c>
      <c r="G9" s="1">
        <f t="shared" ref="G9:G20" si="0">C9+D9+E9+F9</f>
        <v>5551</v>
      </c>
    </row>
    <row r="10" spans="2:7" x14ac:dyDescent="0.25">
      <c r="B10" s="8" t="s">
        <v>11</v>
      </c>
      <c r="C10" s="1">
        <v>626</v>
      </c>
      <c r="D10" s="1">
        <v>391</v>
      </c>
      <c r="E10" s="1">
        <v>495</v>
      </c>
      <c r="F10" s="1">
        <v>438</v>
      </c>
      <c r="G10" s="1">
        <f t="shared" si="0"/>
        <v>1950</v>
      </c>
    </row>
    <row r="11" spans="2:7" x14ac:dyDescent="0.25">
      <c r="B11" s="8" t="s">
        <v>12</v>
      </c>
      <c r="C11" s="1">
        <v>3187</v>
      </c>
      <c r="D11" s="1">
        <v>3779</v>
      </c>
      <c r="E11" s="1">
        <v>3904</v>
      </c>
      <c r="F11" s="1">
        <v>2582</v>
      </c>
      <c r="G11" s="1">
        <f t="shared" si="0"/>
        <v>13452</v>
      </c>
    </row>
    <row r="12" spans="2:7" x14ac:dyDescent="0.25">
      <c r="B12" s="8" t="s">
        <v>13</v>
      </c>
      <c r="C12" s="1">
        <v>686</v>
      </c>
      <c r="D12" s="1">
        <v>636</v>
      </c>
      <c r="E12" s="1">
        <v>1057</v>
      </c>
      <c r="F12" s="1">
        <v>1265</v>
      </c>
      <c r="G12" s="1">
        <f t="shared" si="0"/>
        <v>3644</v>
      </c>
    </row>
    <row r="13" spans="2:7" x14ac:dyDescent="0.25">
      <c r="B13" s="8" t="s">
        <v>14</v>
      </c>
      <c r="C13" s="10">
        <v>1121</v>
      </c>
      <c r="D13" s="10">
        <v>1158</v>
      </c>
      <c r="E13" s="10">
        <v>1549</v>
      </c>
      <c r="F13" s="10">
        <v>1097</v>
      </c>
      <c r="G13" s="1">
        <f t="shared" si="0"/>
        <v>4925</v>
      </c>
    </row>
    <row r="14" spans="2:7" x14ac:dyDescent="0.25">
      <c r="B14" s="8" t="s">
        <v>15</v>
      </c>
      <c r="C14" s="1">
        <v>735</v>
      </c>
      <c r="D14" s="1">
        <v>705</v>
      </c>
      <c r="E14" s="1">
        <v>992</v>
      </c>
      <c r="F14" s="1">
        <v>713</v>
      </c>
      <c r="G14" s="1">
        <f t="shared" si="0"/>
        <v>3145</v>
      </c>
    </row>
    <row r="15" spans="2:7" x14ac:dyDescent="0.25">
      <c r="B15" s="8" t="s">
        <v>16</v>
      </c>
      <c r="C15" s="35">
        <v>251</v>
      </c>
      <c r="D15" s="35">
        <v>280</v>
      </c>
      <c r="E15" s="35">
        <v>230</v>
      </c>
      <c r="F15" s="35">
        <v>336</v>
      </c>
      <c r="G15" s="1">
        <f t="shared" si="0"/>
        <v>1097</v>
      </c>
    </row>
    <row r="16" spans="2:7" x14ac:dyDescent="0.25">
      <c r="B16" s="8" t="s">
        <v>17</v>
      </c>
      <c r="C16" s="11">
        <v>2734</v>
      </c>
      <c r="D16" s="11">
        <v>3343</v>
      </c>
      <c r="E16" s="11">
        <v>3111</v>
      </c>
      <c r="F16" s="11">
        <v>4593</v>
      </c>
      <c r="G16" s="1">
        <f t="shared" si="0"/>
        <v>13781</v>
      </c>
    </row>
    <row r="17" spans="2:7" x14ac:dyDescent="0.25">
      <c r="B17" s="8" t="s">
        <v>18</v>
      </c>
      <c r="C17" s="1">
        <v>441</v>
      </c>
      <c r="D17" s="1">
        <v>534</v>
      </c>
      <c r="E17" s="1">
        <v>670</v>
      </c>
      <c r="F17" s="1">
        <v>716</v>
      </c>
      <c r="G17" s="1">
        <f t="shared" si="0"/>
        <v>2361</v>
      </c>
    </row>
    <row r="18" spans="2:7" x14ac:dyDescent="0.25">
      <c r="B18" s="8" t="s">
        <v>19</v>
      </c>
      <c r="C18" s="1">
        <v>3943</v>
      </c>
      <c r="D18" s="1">
        <v>3170</v>
      </c>
      <c r="E18" s="1">
        <v>3492</v>
      </c>
      <c r="F18" s="1">
        <v>2352</v>
      </c>
      <c r="G18" s="1">
        <f t="shared" si="0"/>
        <v>12957</v>
      </c>
    </row>
    <row r="19" spans="2:7" x14ac:dyDescent="0.25">
      <c r="B19" s="8" t="s">
        <v>20</v>
      </c>
      <c r="C19" s="1">
        <v>11378</v>
      </c>
      <c r="D19" s="1">
        <v>20955</v>
      </c>
      <c r="E19" s="1">
        <v>19709</v>
      </c>
      <c r="F19" s="1">
        <v>10575</v>
      </c>
      <c r="G19" s="1">
        <f t="shared" si="0"/>
        <v>62617</v>
      </c>
    </row>
    <row r="20" spans="2:7" x14ac:dyDescent="0.25">
      <c r="B20" s="2" t="s">
        <v>21</v>
      </c>
      <c r="C20" s="3">
        <f>SUM(C8:C19)</f>
        <v>29784</v>
      </c>
      <c r="D20" s="3">
        <f>SUM(D8:D19)</f>
        <v>39725</v>
      </c>
      <c r="E20" s="3">
        <f>SUM(E8:E19)</f>
        <v>39349</v>
      </c>
      <c r="F20" s="3">
        <f>SUM(F8:F19)</f>
        <v>28255</v>
      </c>
      <c r="G20" s="3">
        <f t="shared" si="0"/>
        <v>137113</v>
      </c>
    </row>
    <row r="21" spans="2:7" x14ac:dyDescent="0.25">
      <c r="B21" s="2" t="s">
        <v>22</v>
      </c>
      <c r="C21" s="3"/>
      <c r="D21" s="3"/>
      <c r="E21" s="3"/>
      <c r="F21" s="3"/>
      <c r="G21" s="1"/>
    </row>
    <row r="22" spans="2:7" x14ac:dyDescent="0.25">
      <c r="B22" s="8" t="s">
        <v>23</v>
      </c>
      <c r="C22" s="12">
        <v>5886</v>
      </c>
      <c r="D22" s="12">
        <v>4840</v>
      </c>
      <c r="E22" s="12">
        <v>4357</v>
      </c>
      <c r="F22" s="12">
        <v>1960</v>
      </c>
      <c r="G22" s="1">
        <f>C22+D22+E22+F22</f>
        <v>17043</v>
      </c>
    </row>
    <row r="23" spans="2:7" x14ac:dyDescent="0.25">
      <c r="B23" s="8" t="s">
        <v>24</v>
      </c>
      <c r="C23" s="13">
        <v>159</v>
      </c>
      <c r="D23" s="13">
        <v>250</v>
      </c>
      <c r="E23" s="13">
        <v>77</v>
      </c>
      <c r="F23" s="13">
        <v>1</v>
      </c>
      <c r="G23" s="1">
        <f t="shared" ref="G23:G43" si="1">C23+D23+E23+F23</f>
        <v>487</v>
      </c>
    </row>
    <row r="24" spans="2:7" x14ac:dyDescent="0.25">
      <c r="B24" s="8" t="s">
        <v>25</v>
      </c>
      <c r="C24" s="1">
        <v>62</v>
      </c>
      <c r="D24" s="1">
        <v>79</v>
      </c>
      <c r="E24" s="1">
        <v>159</v>
      </c>
      <c r="F24" s="1">
        <v>18</v>
      </c>
      <c r="G24" s="1">
        <f t="shared" si="1"/>
        <v>318</v>
      </c>
    </row>
    <row r="25" spans="2:7" x14ac:dyDescent="0.25">
      <c r="B25" s="8" t="s">
        <v>26</v>
      </c>
      <c r="C25" s="35">
        <v>267</v>
      </c>
      <c r="D25" s="35">
        <v>653</v>
      </c>
      <c r="E25" s="35">
        <v>608</v>
      </c>
      <c r="F25" s="35">
        <v>196</v>
      </c>
      <c r="G25" s="1">
        <f t="shared" si="1"/>
        <v>1724</v>
      </c>
    </row>
    <row r="26" spans="2:7" x14ac:dyDescent="0.25">
      <c r="B26" s="8" t="s">
        <v>27</v>
      </c>
      <c r="C26" s="35">
        <v>168</v>
      </c>
      <c r="D26" s="35">
        <v>92</v>
      </c>
      <c r="E26" s="35">
        <v>90</v>
      </c>
      <c r="F26" s="35">
        <v>60</v>
      </c>
      <c r="G26" s="1">
        <f t="shared" si="1"/>
        <v>410</v>
      </c>
    </row>
    <row r="27" spans="2:7" x14ac:dyDescent="0.25">
      <c r="B27" s="8" t="s">
        <v>28</v>
      </c>
      <c r="C27" s="1">
        <v>61</v>
      </c>
      <c r="D27" s="1">
        <v>74</v>
      </c>
      <c r="E27" s="1">
        <v>104</v>
      </c>
      <c r="F27" s="1">
        <v>18</v>
      </c>
      <c r="G27" s="1">
        <f t="shared" si="1"/>
        <v>257</v>
      </c>
    </row>
    <row r="28" spans="2:7" x14ac:dyDescent="0.25">
      <c r="B28" s="8" t="s">
        <v>29</v>
      </c>
      <c r="C28" s="1">
        <v>292</v>
      </c>
      <c r="D28" s="1">
        <v>385</v>
      </c>
      <c r="E28" s="1">
        <v>1164</v>
      </c>
      <c r="F28" s="1">
        <v>116</v>
      </c>
      <c r="G28" s="1">
        <f t="shared" si="1"/>
        <v>1957</v>
      </c>
    </row>
    <row r="29" spans="2:7" x14ac:dyDescent="0.25">
      <c r="B29" s="8" t="s">
        <v>30</v>
      </c>
      <c r="C29" s="1">
        <v>6249</v>
      </c>
      <c r="D29" s="1">
        <v>3771</v>
      </c>
      <c r="E29" s="1">
        <v>3582</v>
      </c>
      <c r="F29" s="1">
        <v>1177</v>
      </c>
      <c r="G29" s="1">
        <f t="shared" si="1"/>
        <v>14779</v>
      </c>
    </row>
    <row r="30" spans="2:7" x14ac:dyDescent="0.25">
      <c r="B30" s="8" t="s">
        <v>31</v>
      </c>
      <c r="C30" s="1">
        <v>8824</v>
      </c>
      <c r="D30" s="1">
        <v>4066</v>
      </c>
      <c r="E30" s="1">
        <v>3112</v>
      </c>
      <c r="F30" s="1">
        <v>801</v>
      </c>
      <c r="G30" s="1">
        <f t="shared" si="1"/>
        <v>16803</v>
      </c>
    </row>
    <row r="31" spans="2:7" x14ac:dyDescent="0.25">
      <c r="B31" s="8" t="s">
        <v>32</v>
      </c>
      <c r="C31" s="35">
        <v>1046</v>
      </c>
      <c r="D31" s="35">
        <v>1121</v>
      </c>
      <c r="E31" s="35">
        <v>842</v>
      </c>
      <c r="F31" s="35">
        <v>379</v>
      </c>
      <c r="G31" s="1">
        <f t="shared" si="1"/>
        <v>3388</v>
      </c>
    </row>
    <row r="32" spans="2:7" x14ac:dyDescent="0.25">
      <c r="B32" s="8" t="s">
        <v>33</v>
      </c>
      <c r="C32" s="1">
        <v>378</v>
      </c>
      <c r="D32" s="1">
        <v>165</v>
      </c>
      <c r="E32" s="1">
        <v>121</v>
      </c>
      <c r="F32" s="1">
        <v>13</v>
      </c>
      <c r="G32" s="1">
        <f t="shared" si="1"/>
        <v>677</v>
      </c>
    </row>
    <row r="33" spans="2:7" x14ac:dyDescent="0.25">
      <c r="B33" s="8" t="s">
        <v>34</v>
      </c>
      <c r="C33" s="1">
        <v>1715</v>
      </c>
      <c r="D33" s="1">
        <v>687</v>
      </c>
      <c r="E33" s="1">
        <v>380</v>
      </c>
      <c r="F33" s="1">
        <v>90</v>
      </c>
      <c r="G33" s="1">
        <f t="shared" si="1"/>
        <v>2872</v>
      </c>
    </row>
    <row r="34" spans="2:7" x14ac:dyDescent="0.25">
      <c r="B34" s="8" t="s">
        <v>35</v>
      </c>
      <c r="C34" s="1">
        <v>42</v>
      </c>
      <c r="D34" s="1">
        <v>524</v>
      </c>
      <c r="E34" s="1">
        <v>409</v>
      </c>
      <c r="F34" s="1">
        <v>457</v>
      </c>
      <c r="G34" s="1">
        <f t="shared" si="1"/>
        <v>1432</v>
      </c>
    </row>
    <row r="35" spans="2:7" x14ac:dyDescent="0.25">
      <c r="B35" s="8" t="s">
        <v>36</v>
      </c>
      <c r="C35" s="14">
        <v>297</v>
      </c>
      <c r="D35" s="14">
        <v>320</v>
      </c>
      <c r="E35" s="14">
        <v>296</v>
      </c>
      <c r="F35" s="14">
        <v>88</v>
      </c>
      <c r="G35" s="1">
        <f t="shared" si="1"/>
        <v>1001</v>
      </c>
    </row>
    <row r="36" spans="2:7" x14ac:dyDescent="0.25">
      <c r="B36" s="8" t="s">
        <v>37</v>
      </c>
      <c r="C36" s="35">
        <v>596</v>
      </c>
      <c r="D36" s="35">
        <v>503</v>
      </c>
      <c r="E36" s="35">
        <v>905</v>
      </c>
      <c r="F36" s="35">
        <v>232</v>
      </c>
      <c r="G36" s="1">
        <f t="shared" si="1"/>
        <v>2236</v>
      </c>
    </row>
    <row r="37" spans="2:7" x14ac:dyDescent="0.25">
      <c r="B37" s="8" t="s">
        <v>38</v>
      </c>
      <c r="C37" s="40">
        <v>1764</v>
      </c>
      <c r="D37" s="9">
        <v>444</v>
      </c>
      <c r="E37" s="9">
        <v>283</v>
      </c>
      <c r="F37" s="9">
        <v>107</v>
      </c>
      <c r="G37" s="1">
        <f t="shared" si="1"/>
        <v>2598</v>
      </c>
    </row>
    <row r="38" spans="2:7" x14ac:dyDescent="0.25">
      <c r="B38" s="8" t="s">
        <v>39</v>
      </c>
      <c r="C38" s="1">
        <v>306</v>
      </c>
      <c r="D38" s="1">
        <v>251</v>
      </c>
      <c r="E38" s="1">
        <v>346</v>
      </c>
      <c r="F38" s="1">
        <v>72</v>
      </c>
      <c r="G38" s="1">
        <f t="shared" si="1"/>
        <v>975</v>
      </c>
    </row>
    <row r="39" spans="2:7" x14ac:dyDescent="0.25">
      <c r="B39" s="8" t="s">
        <v>40</v>
      </c>
      <c r="C39" s="15">
        <v>247</v>
      </c>
      <c r="D39" s="15">
        <v>69</v>
      </c>
      <c r="E39" s="15">
        <v>81</v>
      </c>
      <c r="F39" s="15">
        <v>15</v>
      </c>
      <c r="G39" s="1">
        <f t="shared" si="1"/>
        <v>412</v>
      </c>
    </row>
    <row r="40" spans="2:7" x14ac:dyDescent="0.25">
      <c r="B40" s="8" t="s">
        <v>41</v>
      </c>
      <c r="C40" s="41">
        <v>231</v>
      </c>
      <c r="D40" s="41">
        <v>287</v>
      </c>
      <c r="E40" s="41">
        <v>682</v>
      </c>
      <c r="F40" s="41">
        <v>115</v>
      </c>
      <c r="G40" s="1">
        <f t="shared" si="1"/>
        <v>1315</v>
      </c>
    </row>
    <row r="41" spans="2:7" x14ac:dyDescent="0.25">
      <c r="B41" s="8" t="s">
        <v>42</v>
      </c>
      <c r="C41" s="35">
        <v>228</v>
      </c>
      <c r="D41" s="35">
        <v>267</v>
      </c>
      <c r="E41" s="35">
        <v>658</v>
      </c>
      <c r="F41" s="35">
        <v>239</v>
      </c>
      <c r="G41" s="1">
        <f t="shared" si="1"/>
        <v>1392</v>
      </c>
    </row>
    <row r="42" spans="2:7" x14ac:dyDescent="0.25">
      <c r="B42" s="8" t="s">
        <v>43</v>
      </c>
      <c r="C42" s="1">
        <v>627</v>
      </c>
      <c r="D42" s="1">
        <v>321</v>
      </c>
      <c r="E42" s="1">
        <v>287</v>
      </c>
      <c r="F42" s="1">
        <v>58</v>
      </c>
      <c r="G42" s="1">
        <f t="shared" si="1"/>
        <v>1293</v>
      </c>
    </row>
    <row r="43" spans="2:7" x14ac:dyDescent="0.25">
      <c r="B43" s="2" t="s">
        <v>21</v>
      </c>
      <c r="C43" s="3">
        <f>SUM(C22:C42)</f>
        <v>29445</v>
      </c>
      <c r="D43" s="3">
        <f>SUM(D22:D42)</f>
        <v>19169</v>
      </c>
      <c r="E43" s="3">
        <f>SUM(E22:E42)</f>
        <v>18543</v>
      </c>
      <c r="F43" s="3">
        <f>SUM(F22:F42)</f>
        <v>6212</v>
      </c>
      <c r="G43" s="3">
        <f t="shared" si="1"/>
        <v>73369</v>
      </c>
    </row>
    <row r="44" spans="2:7" x14ac:dyDescent="0.25">
      <c r="B44" s="2" t="s">
        <v>44</v>
      </c>
      <c r="C44" s="3"/>
      <c r="D44" s="3"/>
      <c r="E44" s="3"/>
      <c r="F44" s="3"/>
      <c r="G44" s="1"/>
    </row>
    <row r="45" spans="2:7" x14ac:dyDescent="0.25">
      <c r="B45" s="8" t="s">
        <v>45</v>
      </c>
      <c r="C45" s="1">
        <v>374</v>
      </c>
      <c r="D45" s="1">
        <v>87</v>
      </c>
      <c r="E45" s="1">
        <v>18</v>
      </c>
      <c r="F45" s="1">
        <v>23</v>
      </c>
      <c r="G45" s="1">
        <f>C45+D45+E45+F45</f>
        <v>502</v>
      </c>
    </row>
    <row r="46" spans="2:7" x14ac:dyDescent="0.25">
      <c r="B46" s="8" t="s">
        <v>46</v>
      </c>
      <c r="C46" s="16">
        <v>38</v>
      </c>
      <c r="D46" s="42">
        <v>7</v>
      </c>
      <c r="E46" s="16">
        <v>0</v>
      </c>
      <c r="F46" s="16">
        <v>0</v>
      </c>
      <c r="G46" s="1">
        <f t="shared" ref="G46:G51" si="2">C46+D46+E46+F46</f>
        <v>45</v>
      </c>
    </row>
    <row r="47" spans="2:7" x14ac:dyDescent="0.25">
      <c r="B47" s="8" t="s">
        <v>47</v>
      </c>
      <c r="C47" s="1">
        <v>20</v>
      </c>
      <c r="D47" s="1">
        <v>12</v>
      </c>
      <c r="E47" s="1">
        <v>0</v>
      </c>
      <c r="F47" s="1">
        <v>0</v>
      </c>
      <c r="G47" s="1">
        <f t="shared" si="2"/>
        <v>32</v>
      </c>
    </row>
    <row r="48" spans="2:7" x14ac:dyDescent="0.25">
      <c r="B48" s="8" t="s">
        <v>48</v>
      </c>
      <c r="C48" s="1">
        <v>65</v>
      </c>
      <c r="D48" s="1">
        <v>17</v>
      </c>
      <c r="E48" s="1">
        <v>0</v>
      </c>
      <c r="F48" s="1">
        <v>0</v>
      </c>
      <c r="G48" s="1">
        <f t="shared" si="2"/>
        <v>82</v>
      </c>
    </row>
    <row r="49" spans="1:7" x14ac:dyDescent="0.25">
      <c r="B49" s="8" t="s">
        <v>121</v>
      </c>
      <c r="C49" s="1">
        <v>4</v>
      </c>
      <c r="D49" s="1">
        <v>0</v>
      </c>
      <c r="E49" s="1">
        <v>0</v>
      </c>
      <c r="F49" s="1">
        <v>1</v>
      </c>
      <c r="G49" s="1">
        <f>C49+D49+E49+F49</f>
        <v>5</v>
      </c>
    </row>
    <row r="50" spans="1:7" x14ac:dyDescent="0.25">
      <c r="B50" s="8" t="s">
        <v>49</v>
      </c>
      <c r="C50" s="1">
        <v>144</v>
      </c>
      <c r="D50" s="1">
        <v>39</v>
      </c>
      <c r="E50" s="1">
        <v>1</v>
      </c>
      <c r="F50" s="1">
        <v>0</v>
      </c>
      <c r="G50" s="1">
        <f t="shared" si="2"/>
        <v>184</v>
      </c>
    </row>
    <row r="51" spans="1:7" x14ac:dyDescent="0.25">
      <c r="B51" s="2" t="s">
        <v>21</v>
      </c>
      <c r="C51" s="3">
        <f>SUM(C45:C50)</f>
        <v>645</v>
      </c>
      <c r="D51" s="3">
        <f>SUM(D45:D50)</f>
        <v>162</v>
      </c>
      <c r="E51" s="3">
        <f>SUM(E45:E50)</f>
        <v>19</v>
      </c>
      <c r="F51" s="3">
        <f>SUM(F45:F50)</f>
        <v>24</v>
      </c>
      <c r="G51" s="3">
        <f t="shared" si="2"/>
        <v>850</v>
      </c>
    </row>
    <row r="52" spans="1:7" x14ac:dyDescent="0.25">
      <c r="B52" s="2" t="s">
        <v>50</v>
      </c>
      <c r="C52" s="3"/>
      <c r="D52" s="3"/>
      <c r="E52" s="3"/>
      <c r="F52" s="3"/>
      <c r="G52" s="3"/>
    </row>
    <row r="53" spans="1:7" x14ac:dyDescent="0.25">
      <c r="B53" s="8" t="s">
        <v>51</v>
      </c>
      <c r="C53" s="1">
        <v>0</v>
      </c>
      <c r="D53" s="1">
        <v>0</v>
      </c>
      <c r="E53" s="1">
        <v>0</v>
      </c>
      <c r="F53" s="1">
        <v>0</v>
      </c>
      <c r="G53" s="1">
        <f>C53+D53+E53+F53</f>
        <v>0</v>
      </c>
    </row>
    <row r="54" spans="1:7" x14ac:dyDescent="0.25">
      <c r="B54" s="8" t="s">
        <v>52</v>
      </c>
      <c r="C54" s="1">
        <v>0</v>
      </c>
      <c r="D54" s="1">
        <v>0</v>
      </c>
      <c r="E54" s="1">
        <v>0</v>
      </c>
      <c r="F54" s="1">
        <v>0</v>
      </c>
      <c r="G54" s="1">
        <f t="shared" ref="G54:G58" si="3">C54+D54+E54+F54</f>
        <v>0</v>
      </c>
    </row>
    <row r="55" spans="1:7" x14ac:dyDescent="0.25">
      <c r="B55" s="8" t="s">
        <v>53</v>
      </c>
      <c r="C55" s="1">
        <v>0</v>
      </c>
      <c r="D55" s="1">
        <v>0</v>
      </c>
      <c r="E55" s="1">
        <v>0</v>
      </c>
      <c r="F55" s="1">
        <v>0</v>
      </c>
      <c r="G55" s="1">
        <f t="shared" si="3"/>
        <v>0</v>
      </c>
    </row>
    <row r="56" spans="1:7" x14ac:dyDescent="0.25">
      <c r="B56" s="8" t="s">
        <v>54</v>
      </c>
      <c r="C56" s="1">
        <v>0</v>
      </c>
      <c r="D56" s="1">
        <v>0</v>
      </c>
      <c r="E56" s="1">
        <v>0</v>
      </c>
      <c r="F56" s="1">
        <v>0</v>
      </c>
      <c r="G56" s="1">
        <f t="shared" si="3"/>
        <v>0</v>
      </c>
    </row>
    <row r="57" spans="1:7" x14ac:dyDescent="0.25">
      <c r="B57" s="8" t="s">
        <v>55</v>
      </c>
      <c r="C57" s="1">
        <v>35</v>
      </c>
      <c r="D57" s="1">
        <v>28</v>
      </c>
      <c r="E57" s="1">
        <v>28</v>
      </c>
      <c r="F57" s="1">
        <v>21</v>
      </c>
      <c r="G57" s="1">
        <f t="shared" si="3"/>
        <v>112</v>
      </c>
    </row>
    <row r="58" spans="1:7" x14ac:dyDescent="0.25">
      <c r="B58" s="2" t="s">
        <v>21</v>
      </c>
      <c r="C58" s="3">
        <f>SUM(C53:C57)</f>
        <v>35</v>
      </c>
      <c r="D58" s="3">
        <f>SUM(D53:D57)</f>
        <v>28</v>
      </c>
      <c r="E58" s="3">
        <f>SUM(E53:E57)</f>
        <v>28</v>
      </c>
      <c r="F58" s="3">
        <f>SUM(F53:F57)</f>
        <v>21</v>
      </c>
      <c r="G58" s="3">
        <f t="shared" si="3"/>
        <v>112</v>
      </c>
    </row>
    <row r="59" spans="1:7" x14ac:dyDescent="0.25">
      <c r="B59" s="2" t="s">
        <v>56</v>
      </c>
      <c r="C59" s="3"/>
      <c r="D59" s="3"/>
      <c r="E59" s="3"/>
      <c r="F59" s="3"/>
      <c r="G59" s="3"/>
    </row>
    <row r="60" spans="1:7" x14ac:dyDescent="0.25">
      <c r="B60" s="8" t="s">
        <v>57</v>
      </c>
      <c r="C60" s="1">
        <v>80</v>
      </c>
      <c r="D60" s="1">
        <v>118</v>
      </c>
      <c r="E60" s="1">
        <v>136</v>
      </c>
      <c r="F60" s="1">
        <v>9</v>
      </c>
      <c r="G60" s="1">
        <f>C60+D60+E60+F60</f>
        <v>343</v>
      </c>
    </row>
    <row r="61" spans="1:7" x14ac:dyDescent="0.25">
      <c r="B61" s="8" t="s">
        <v>58</v>
      </c>
      <c r="C61" s="1">
        <v>11</v>
      </c>
      <c r="D61" s="1">
        <v>30</v>
      </c>
      <c r="E61" s="1">
        <v>50</v>
      </c>
      <c r="F61" s="1">
        <v>69</v>
      </c>
      <c r="G61" s="1">
        <f t="shared" ref="G61:G69" si="4">C61+D61+E61+F61</f>
        <v>160</v>
      </c>
    </row>
    <row r="62" spans="1:7" x14ac:dyDescent="0.25">
      <c r="B62" s="8" t="s">
        <v>59</v>
      </c>
      <c r="C62" s="1">
        <v>44</v>
      </c>
      <c r="D62" s="1">
        <v>45</v>
      </c>
      <c r="E62" s="1">
        <v>19</v>
      </c>
      <c r="F62" s="1">
        <v>0</v>
      </c>
      <c r="G62" s="1">
        <f t="shared" si="4"/>
        <v>108</v>
      </c>
    </row>
    <row r="63" spans="1:7" x14ac:dyDescent="0.25">
      <c r="A63" s="38" t="s">
        <v>119</v>
      </c>
      <c r="B63" s="8" t="s">
        <v>60</v>
      </c>
      <c r="C63" s="1">
        <v>96</v>
      </c>
      <c r="D63" s="1">
        <v>105</v>
      </c>
      <c r="E63" s="1">
        <v>101</v>
      </c>
      <c r="F63" s="1">
        <v>30</v>
      </c>
      <c r="G63" s="1">
        <f t="shared" si="4"/>
        <v>332</v>
      </c>
    </row>
    <row r="64" spans="1:7" x14ac:dyDescent="0.25">
      <c r="B64" s="8" t="s">
        <v>61</v>
      </c>
      <c r="C64" s="1">
        <v>43</v>
      </c>
      <c r="D64" s="1">
        <v>48</v>
      </c>
      <c r="E64" s="1">
        <v>166</v>
      </c>
      <c r="F64" s="1">
        <v>62</v>
      </c>
      <c r="G64" s="1">
        <f t="shared" si="4"/>
        <v>319</v>
      </c>
    </row>
    <row r="65" spans="2:7" x14ac:dyDescent="0.25">
      <c r="B65" s="8" t="s">
        <v>62</v>
      </c>
      <c r="C65" s="1">
        <v>75</v>
      </c>
      <c r="D65" s="1">
        <v>48</v>
      </c>
      <c r="E65" s="1">
        <v>12</v>
      </c>
      <c r="F65" s="1">
        <v>0</v>
      </c>
      <c r="G65" s="1">
        <f t="shared" si="4"/>
        <v>135</v>
      </c>
    </row>
    <row r="66" spans="2:7" x14ac:dyDescent="0.25">
      <c r="B66" s="8" t="s">
        <v>63</v>
      </c>
      <c r="C66" s="1">
        <v>0</v>
      </c>
      <c r="D66" s="1">
        <v>1</v>
      </c>
      <c r="E66" s="1">
        <v>4</v>
      </c>
      <c r="F66" s="1">
        <v>2</v>
      </c>
      <c r="G66" s="1">
        <f t="shared" si="4"/>
        <v>7</v>
      </c>
    </row>
    <row r="67" spans="2:7" x14ac:dyDescent="0.25">
      <c r="B67" s="8" t="s">
        <v>64</v>
      </c>
      <c r="C67" s="1">
        <v>12</v>
      </c>
      <c r="D67" s="1">
        <v>4</v>
      </c>
      <c r="E67" s="1">
        <v>0</v>
      </c>
      <c r="F67" s="1">
        <v>10</v>
      </c>
      <c r="G67" s="1">
        <f t="shared" si="4"/>
        <v>26</v>
      </c>
    </row>
    <row r="68" spans="2:7" x14ac:dyDescent="0.25">
      <c r="B68" s="8" t="s">
        <v>65</v>
      </c>
      <c r="C68" s="1">
        <v>117</v>
      </c>
      <c r="D68" s="1">
        <v>176</v>
      </c>
      <c r="E68" s="1">
        <v>152</v>
      </c>
      <c r="F68" s="1">
        <v>46</v>
      </c>
      <c r="G68" s="1">
        <f t="shared" si="4"/>
        <v>491</v>
      </c>
    </row>
    <row r="69" spans="2:7" x14ac:dyDescent="0.25">
      <c r="B69" s="8" t="s">
        <v>66</v>
      </c>
      <c r="C69" s="1">
        <v>96</v>
      </c>
      <c r="D69" s="1">
        <v>76</v>
      </c>
      <c r="E69" s="1">
        <v>25</v>
      </c>
      <c r="F69" s="1">
        <v>13</v>
      </c>
      <c r="G69" s="1">
        <f t="shared" si="4"/>
        <v>210</v>
      </c>
    </row>
    <row r="70" spans="2:7" x14ac:dyDescent="0.25">
      <c r="B70" s="2" t="s">
        <v>21</v>
      </c>
      <c r="C70" s="3">
        <f>SUM(C60:C69)</f>
        <v>574</v>
      </c>
      <c r="D70" s="3">
        <f t="shared" ref="D70:G70" si="5">SUM(D60:D69)</f>
        <v>651</v>
      </c>
      <c r="E70" s="3">
        <f t="shared" si="5"/>
        <v>665</v>
      </c>
      <c r="F70" s="3">
        <f t="shared" si="5"/>
        <v>241</v>
      </c>
      <c r="G70" s="3">
        <f t="shared" si="5"/>
        <v>2131</v>
      </c>
    </row>
    <row r="71" spans="2:7" x14ac:dyDescent="0.25">
      <c r="B71" s="2" t="s">
        <v>67</v>
      </c>
      <c r="C71" s="3">
        <f>C20+C43+C51+C58+C70</f>
        <v>60483</v>
      </c>
      <c r="D71" s="3">
        <f>D20+D43+D51+D58+D70</f>
        <v>59735</v>
      </c>
      <c r="E71" s="3">
        <f>E20+E43+E51+E58+E70</f>
        <v>58604</v>
      </c>
      <c r="F71" s="3">
        <f>F20+F43+F51+F58+F70</f>
        <v>34753</v>
      </c>
      <c r="G71" s="3">
        <f>G20+G43+G51+G58+G70</f>
        <v>213575</v>
      </c>
    </row>
    <row r="72" spans="2:7" x14ac:dyDescent="0.25">
      <c r="B72" s="2" t="s">
        <v>68</v>
      </c>
      <c r="C72" s="3"/>
      <c r="D72" s="3"/>
      <c r="E72" s="3"/>
      <c r="F72" s="3"/>
      <c r="G72" s="1"/>
    </row>
    <row r="73" spans="2:7" x14ac:dyDescent="0.25">
      <c r="B73" s="8" t="s">
        <v>69</v>
      </c>
      <c r="C73" s="1">
        <v>766</v>
      </c>
      <c r="D73" s="1">
        <v>762</v>
      </c>
      <c r="E73" s="1">
        <v>1645</v>
      </c>
      <c r="F73" s="1">
        <v>3016</v>
      </c>
      <c r="G73" s="1">
        <f>C73+D73+E73+F73</f>
        <v>6189</v>
      </c>
    </row>
    <row r="74" spans="2:7" x14ac:dyDescent="0.25">
      <c r="B74" s="8" t="s">
        <v>70</v>
      </c>
      <c r="C74" s="1">
        <v>271</v>
      </c>
      <c r="D74" s="1">
        <v>465</v>
      </c>
      <c r="E74" s="1">
        <v>2094</v>
      </c>
      <c r="F74" s="1">
        <v>2558</v>
      </c>
      <c r="G74" s="1">
        <f t="shared" ref="G74:G76" si="6">C74+D74+E74+F74</f>
        <v>5388</v>
      </c>
    </row>
    <row r="75" spans="2:7" x14ac:dyDescent="0.25">
      <c r="B75" s="8" t="s">
        <v>71</v>
      </c>
      <c r="C75" s="1">
        <v>198</v>
      </c>
      <c r="D75" s="1">
        <v>634</v>
      </c>
      <c r="E75" s="1">
        <v>3137</v>
      </c>
      <c r="F75" s="1">
        <v>4053</v>
      </c>
      <c r="G75" s="1">
        <f t="shared" si="6"/>
        <v>8022</v>
      </c>
    </row>
    <row r="76" spans="2:7" x14ac:dyDescent="0.25">
      <c r="B76" s="8" t="s">
        <v>72</v>
      </c>
      <c r="C76" s="1">
        <v>133</v>
      </c>
      <c r="D76" s="1">
        <v>435</v>
      </c>
      <c r="E76" s="1">
        <v>1286</v>
      </c>
      <c r="F76" s="1">
        <v>3560</v>
      </c>
      <c r="G76" s="1">
        <f t="shared" si="6"/>
        <v>5414</v>
      </c>
    </row>
    <row r="77" spans="2:7" x14ac:dyDescent="0.25">
      <c r="B77" s="2" t="s">
        <v>73</v>
      </c>
      <c r="C77" s="4">
        <f>SUM(C73:C76)</f>
        <v>1368</v>
      </c>
      <c r="D77" s="4">
        <f>SUM(D73:D76)</f>
        <v>2296</v>
      </c>
      <c r="E77" s="4">
        <f>SUM(E73:E76)</f>
        <v>8162</v>
      </c>
      <c r="F77" s="4">
        <f>SUM(F73:F76)</f>
        <v>13187</v>
      </c>
      <c r="G77" s="4">
        <f>SUM(G73:G76)</f>
        <v>25013</v>
      </c>
    </row>
    <row r="78" spans="2:7" x14ac:dyDescent="0.25">
      <c r="B78" s="2" t="s">
        <v>74</v>
      </c>
      <c r="C78" s="5">
        <f>SUM(C71,C77)</f>
        <v>61851</v>
      </c>
      <c r="D78" s="5">
        <f>SUM(D71,D77)</f>
        <v>62031</v>
      </c>
      <c r="E78" s="5">
        <f>SUM(E71,E77)</f>
        <v>66766</v>
      </c>
      <c r="F78" s="5">
        <f>SUM(F71,F77)</f>
        <v>47940</v>
      </c>
      <c r="G78" s="5">
        <f>SUM(G71,G77)</f>
        <v>238588</v>
      </c>
    </row>
  </sheetData>
  <mergeCells count="4">
    <mergeCell ref="B2:G2"/>
    <mergeCell ref="B3:G3"/>
    <mergeCell ref="B6:G6"/>
    <mergeCell ref="B7:G7"/>
  </mergeCells>
  <pageMargins left="0.19" right="0.11" top="0.13" bottom="0.2" header="7.0000000000000007E-2" footer="0.1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77"/>
  <sheetViews>
    <sheetView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9.140625" defaultRowHeight="15" x14ac:dyDescent="0.25"/>
  <cols>
    <col min="1" max="1" width="0.5703125" style="38" customWidth="1"/>
    <col min="2" max="2" width="37.42578125" style="38" customWidth="1"/>
    <col min="3" max="3" width="4.140625" style="38" bestFit="1" customWidth="1"/>
    <col min="4" max="4" width="6.140625" style="38" customWidth="1"/>
    <col min="5" max="5" width="4.140625" style="38" bestFit="1" customWidth="1"/>
    <col min="6" max="6" width="5.140625" style="38" customWidth="1"/>
    <col min="7" max="7" width="5.140625" style="38" bestFit="1" customWidth="1"/>
    <col min="8" max="8" width="4.140625" style="38" bestFit="1" customWidth="1"/>
    <col min="9" max="9" width="5.140625" style="38" bestFit="1" customWidth="1"/>
    <col min="10" max="10" width="4.140625" style="38" bestFit="1" customWidth="1"/>
    <col min="11" max="11" width="3.85546875" style="38" bestFit="1" customWidth="1"/>
    <col min="12" max="12" width="5.140625" style="38" bestFit="1" customWidth="1"/>
    <col min="13" max="13" width="3.85546875" style="38" bestFit="1" customWidth="1"/>
    <col min="14" max="14" width="4.140625" style="38" bestFit="1" customWidth="1"/>
    <col min="15" max="15" width="6.140625" style="38" customWidth="1"/>
    <col min="16" max="19" width="5.140625" style="38" bestFit="1" customWidth="1"/>
    <col min="20" max="21" width="6.140625" style="38" customWidth="1"/>
    <col min="22" max="22" width="4.140625" style="38" bestFit="1" customWidth="1"/>
    <col min="23" max="23" width="3.85546875" style="38" bestFit="1" customWidth="1"/>
    <col min="24" max="25" width="6.140625" style="38" customWidth="1"/>
    <col min="26" max="29" width="4.140625" style="38" bestFit="1" customWidth="1"/>
    <col min="30" max="30" width="5.140625" style="38" bestFit="1" customWidth="1"/>
    <col min="31" max="31" width="4.140625" style="38" bestFit="1" customWidth="1"/>
    <col min="32" max="32" width="5.140625" style="38" bestFit="1" customWidth="1"/>
    <col min="33" max="33" width="6.140625" style="38" customWidth="1"/>
    <col min="34" max="34" width="4.140625" style="38" bestFit="1" customWidth="1"/>
    <col min="35" max="36" width="6.140625" style="38" customWidth="1"/>
    <col min="37" max="37" width="4.140625" style="38" bestFit="1" customWidth="1"/>
    <col min="38" max="38" width="6.140625" style="38" customWidth="1"/>
    <col min="39" max="39" width="5.140625" style="38" bestFit="1" customWidth="1"/>
    <col min="40" max="40" width="6.140625" style="38" customWidth="1"/>
    <col min="41" max="41" width="7.140625" style="38" bestFit="1" customWidth="1"/>
    <col min="42" max="16384" width="9.140625" style="38"/>
  </cols>
  <sheetData>
    <row r="2" spans="2:41" x14ac:dyDescent="0.25">
      <c r="B2" s="52" t="s">
        <v>75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2:41" x14ac:dyDescent="0.25">
      <c r="B3" s="52" t="s">
        <v>122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2:41" ht="111.6" customHeight="1" x14ac:dyDescent="0.25">
      <c r="B4" s="24" t="s">
        <v>76</v>
      </c>
      <c r="C4" s="25" t="s">
        <v>77</v>
      </c>
      <c r="D4" s="25" t="s">
        <v>78</v>
      </c>
      <c r="E4" s="25" t="s">
        <v>79</v>
      </c>
      <c r="F4" s="25" t="s">
        <v>80</v>
      </c>
      <c r="G4" s="25" t="s">
        <v>81</v>
      </c>
      <c r="H4" s="25" t="s">
        <v>82</v>
      </c>
      <c r="I4" s="25" t="s">
        <v>83</v>
      </c>
      <c r="J4" s="25" t="s">
        <v>84</v>
      </c>
      <c r="K4" s="25" t="s">
        <v>85</v>
      </c>
      <c r="L4" s="25" t="s">
        <v>86</v>
      </c>
      <c r="M4" s="25" t="s">
        <v>87</v>
      </c>
      <c r="N4" s="25" t="s">
        <v>88</v>
      </c>
      <c r="O4" s="25" t="s">
        <v>89</v>
      </c>
      <c r="P4" s="25" t="s">
        <v>90</v>
      </c>
      <c r="Q4" s="25" t="s">
        <v>91</v>
      </c>
      <c r="R4" s="25" t="s">
        <v>92</v>
      </c>
      <c r="S4" s="25" t="s">
        <v>93</v>
      </c>
      <c r="T4" s="25" t="s">
        <v>94</v>
      </c>
      <c r="U4" s="25" t="s">
        <v>95</v>
      </c>
      <c r="V4" s="25" t="s">
        <v>96</v>
      </c>
      <c r="W4" s="25" t="s">
        <v>97</v>
      </c>
      <c r="X4" s="25" t="s">
        <v>98</v>
      </c>
      <c r="Y4" s="25" t="s">
        <v>99</v>
      </c>
      <c r="Z4" s="25" t="s">
        <v>100</v>
      </c>
      <c r="AA4" s="25" t="s">
        <v>101</v>
      </c>
      <c r="AB4" s="25" t="s">
        <v>102</v>
      </c>
      <c r="AC4" s="25" t="s">
        <v>103</v>
      </c>
      <c r="AD4" s="25" t="s">
        <v>104</v>
      </c>
      <c r="AE4" s="25" t="s">
        <v>105</v>
      </c>
      <c r="AF4" s="25" t="s">
        <v>106</v>
      </c>
      <c r="AG4" s="25" t="s">
        <v>107</v>
      </c>
      <c r="AH4" s="25" t="s">
        <v>108</v>
      </c>
      <c r="AI4" s="25" t="s">
        <v>109</v>
      </c>
      <c r="AJ4" s="25" t="s">
        <v>110</v>
      </c>
      <c r="AK4" s="25" t="s">
        <v>111</v>
      </c>
      <c r="AL4" s="25" t="s">
        <v>112</v>
      </c>
      <c r="AM4" s="25" t="s">
        <v>113</v>
      </c>
      <c r="AN4" s="25" t="s">
        <v>114</v>
      </c>
      <c r="AO4" s="25" t="s">
        <v>115</v>
      </c>
    </row>
    <row r="5" spans="2:41" x14ac:dyDescent="0.25">
      <c r="B5" s="53" t="s"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5"/>
    </row>
    <row r="6" spans="2:41" x14ac:dyDescent="0.25">
      <c r="B6" s="52" t="s">
        <v>8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</row>
    <row r="7" spans="2:41" x14ac:dyDescent="0.25">
      <c r="B7" s="20" t="s">
        <v>9</v>
      </c>
      <c r="C7" s="26">
        <v>2</v>
      </c>
      <c r="D7" s="26">
        <v>318</v>
      </c>
      <c r="E7" s="26">
        <v>8</v>
      </c>
      <c r="F7" s="26">
        <v>90</v>
      </c>
      <c r="G7" s="26">
        <v>372</v>
      </c>
      <c r="H7" s="26">
        <v>28</v>
      </c>
      <c r="I7" s="26">
        <v>210</v>
      </c>
      <c r="J7" s="26">
        <v>20</v>
      </c>
      <c r="K7" s="26">
        <v>6</v>
      </c>
      <c r="L7" s="26">
        <v>347</v>
      </c>
      <c r="M7" s="26">
        <v>1</v>
      </c>
      <c r="N7" s="26">
        <v>68</v>
      </c>
      <c r="O7" s="26">
        <v>2066</v>
      </c>
      <c r="P7" s="26">
        <v>206</v>
      </c>
      <c r="Q7" s="26">
        <v>42</v>
      </c>
      <c r="R7" s="26">
        <v>11</v>
      </c>
      <c r="S7" s="26">
        <v>200</v>
      </c>
      <c r="T7" s="26">
        <v>906</v>
      </c>
      <c r="U7" s="26">
        <v>239</v>
      </c>
      <c r="V7" s="26">
        <v>0</v>
      </c>
      <c r="W7" s="26">
        <v>0</v>
      </c>
      <c r="X7" s="26">
        <v>384</v>
      </c>
      <c r="Y7" s="26">
        <v>1151</v>
      </c>
      <c r="Z7" s="26">
        <v>17</v>
      </c>
      <c r="AA7" s="26">
        <v>14</v>
      </c>
      <c r="AB7" s="26">
        <v>6</v>
      </c>
      <c r="AC7" s="26">
        <v>16</v>
      </c>
      <c r="AD7" s="26">
        <v>181</v>
      </c>
      <c r="AE7" s="26">
        <v>9</v>
      </c>
      <c r="AF7" s="26">
        <v>218</v>
      </c>
      <c r="AG7" s="26">
        <v>1120</v>
      </c>
      <c r="AH7" s="26">
        <v>6</v>
      </c>
      <c r="AI7" s="26">
        <v>581</v>
      </c>
      <c r="AJ7" s="26">
        <v>237</v>
      </c>
      <c r="AK7" s="26">
        <v>13</v>
      </c>
      <c r="AL7" s="26">
        <v>1859</v>
      </c>
      <c r="AM7" s="26">
        <v>196</v>
      </c>
      <c r="AN7" s="26">
        <v>485</v>
      </c>
      <c r="AO7" s="17">
        <f t="shared" ref="AO7:AO18" si="0">SUM(C7:AN7)</f>
        <v>11633</v>
      </c>
    </row>
    <row r="8" spans="2:41" x14ac:dyDescent="0.25">
      <c r="B8" s="20" t="s">
        <v>10</v>
      </c>
      <c r="C8" s="17">
        <v>2</v>
      </c>
      <c r="D8" s="17">
        <v>186</v>
      </c>
      <c r="E8" s="17">
        <v>1</v>
      </c>
      <c r="F8" s="17">
        <v>55</v>
      </c>
      <c r="G8" s="17">
        <v>221</v>
      </c>
      <c r="H8" s="17">
        <v>11</v>
      </c>
      <c r="I8" s="17">
        <v>80</v>
      </c>
      <c r="J8" s="17">
        <v>1</v>
      </c>
      <c r="K8" s="17">
        <v>1</v>
      </c>
      <c r="L8" s="17">
        <v>169</v>
      </c>
      <c r="M8" s="17">
        <v>0</v>
      </c>
      <c r="N8" s="17">
        <v>62</v>
      </c>
      <c r="O8" s="17">
        <v>338</v>
      </c>
      <c r="P8" s="17">
        <v>67</v>
      </c>
      <c r="Q8" s="17">
        <v>17</v>
      </c>
      <c r="R8" s="17">
        <v>6</v>
      </c>
      <c r="S8" s="17">
        <v>313</v>
      </c>
      <c r="T8" s="17">
        <v>132</v>
      </c>
      <c r="U8" s="17">
        <v>168</v>
      </c>
      <c r="V8" s="17">
        <v>0</v>
      </c>
      <c r="W8" s="17">
        <v>0</v>
      </c>
      <c r="X8" s="17">
        <v>588</v>
      </c>
      <c r="Y8" s="17">
        <v>1222</v>
      </c>
      <c r="Z8" s="17">
        <v>5</v>
      </c>
      <c r="AA8" s="17">
        <v>1</v>
      </c>
      <c r="AB8" s="17">
        <v>3</v>
      </c>
      <c r="AC8" s="17">
        <v>2</v>
      </c>
      <c r="AD8" s="17">
        <v>176</v>
      </c>
      <c r="AE8" s="17">
        <v>8</v>
      </c>
      <c r="AF8" s="17">
        <v>124</v>
      </c>
      <c r="AG8" s="17">
        <v>133</v>
      </c>
      <c r="AH8" s="17">
        <v>3</v>
      </c>
      <c r="AI8" s="17">
        <v>415</v>
      </c>
      <c r="AJ8" s="17">
        <v>127</v>
      </c>
      <c r="AK8" s="17">
        <v>11</v>
      </c>
      <c r="AL8" s="17">
        <v>472</v>
      </c>
      <c r="AM8" s="17">
        <v>24</v>
      </c>
      <c r="AN8" s="17">
        <v>407</v>
      </c>
      <c r="AO8" s="17">
        <f t="shared" si="0"/>
        <v>5551</v>
      </c>
    </row>
    <row r="9" spans="2:41" x14ac:dyDescent="0.25">
      <c r="B9" s="20" t="s">
        <v>11</v>
      </c>
      <c r="C9" s="17">
        <v>1</v>
      </c>
      <c r="D9" s="17">
        <v>12</v>
      </c>
      <c r="E9" s="17">
        <v>1</v>
      </c>
      <c r="F9" s="17">
        <v>4</v>
      </c>
      <c r="G9" s="17">
        <v>4</v>
      </c>
      <c r="H9" s="17">
        <v>4</v>
      </c>
      <c r="I9" s="17">
        <v>28</v>
      </c>
      <c r="J9" s="17">
        <v>1</v>
      </c>
      <c r="K9" s="17">
        <v>0</v>
      </c>
      <c r="L9" s="17">
        <v>28</v>
      </c>
      <c r="M9" s="17">
        <v>0</v>
      </c>
      <c r="N9" s="17">
        <v>10</v>
      </c>
      <c r="O9" s="17">
        <v>48</v>
      </c>
      <c r="P9" s="17">
        <v>26</v>
      </c>
      <c r="Q9" s="17">
        <v>4</v>
      </c>
      <c r="R9" s="17">
        <v>1</v>
      </c>
      <c r="S9" s="17">
        <v>2</v>
      </c>
      <c r="T9" s="17">
        <v>49</v>
      </c>
      <c r="U9" s="17">
        <v>11</v>
      </c>
      <c r="V9" s="17">
        <v>0</v>
      </c>
      <c r="W9" s="17">
        <v>0</v>
      </c>
      <c r="X9" s="17">
        <v>109</v>
      </c>
      <c r="Y9" s="17">
        <v>1402</v>
      </c>
      <c r="Z9" s="17">
        <v>0</v>
      </c>
      <c r="AA9" s="17">
        <v>0</v>
      </c>
      <c r="AB9" s="17">
        <v>0</v>
      </c>
      <c r="AC9" s="17">
        <v>1</v>
      </c>
      <c r="AD9" s="17">
        <v>8</v>
      </c>
      <c r="AE9" s="17">
        <v>1</v>
      </c>
      <c r="AF9" s="17">
        <v>24</v>
      </c>
      <c r="AG9" s="17">
        <v>29</v>
      </c>
      <c r="AH9" s="17">
        <v>1</v>
      </c>
      <c r="AI9" s="17">
        <v>27</v>
      </c>
      <c r="AJ9" s="17">
        <v>24</v>
      </c>
      <c r="AK9" s="17">
        <v>0</v>
      </c>
      <c r="AL9" s="17">
        <v>65</v>
      </c>
      <c r="AM9" s="17">
        <v>4</v>
      </c>
      <c r="AN9" s="17">
        <v>21</v>
      </c>
      <c r="AO9" s="17">
        <f t="shared" si="0"/>
        <v>1950</v>
      </c>
    </row>
    <row r="10" spans="2:41" x14ac:dyDescent="0.25">
      <c r="B10" s="20" t="s">
        <v>12</v>
      </c>
      <c r="C10" s="27">
        <v>16</v>
      </c>
      <c r="D10" s="43">
        <v>735</v>
      </c>
      <c r="E10" s="27">
        <v>11</v>
      </c>
      <c r="F10" s="27">
        <v>103</v>
      </c>
      <c r="G10" s="27">
        <v>410</v>
      </c>
      <c r="H10" s="27">
        <v>31</v>
      </c>
      <c r="I10" s="27">
        <v>87</v>
      </c>
      <c r="J10" s="17">
        <v>4</v>
      </c>
      <c r="K10" s="17">
        <v>2</v>
      </c>
      <c r="L10" s="17">
        <v>500</v>
      </c>
      <c r="M10" s="17">
        <v>0</v>
      </c>
      <c r="N10" s="17">
        <v>102</v>
      </c>
      <c r="O10" s="17">
        <v>231</v>
      </c>
      <c r="P10" s="17">
        <v>285</v>
      </c>
      <c r="Q10" s="17">
        <v>62</v>
      </c>
      <c r="R10" s="17">
        <v>30</v>
      </c>
      <c r="S10" s="17">
        <v>201</v>
      </c>
      <c r="T10" s="27">
        <v>3154</v>
      </c>
      <c r="U10" s="27">
        <v>879</v>
      </c>
      <c r="V10" s="27">
        <v>0</v>
      </c>
      <c r="W10" s="27">
        <v>14</v>
      </c>
      <c r="X10" s="27">
        <v>297</v>
      </c>
      <c r="Y10" s="27">
        <v>830</v>
      </c>
      <c r="Z10" s="27">
        <v>6</v>
      </c>
      <c r="AA10" s="27">
        <v>14</v>
      </c>
      <c r="AB10" s="27">
        <v>6</v>
      </c>
      <c r="AC10" s="27">
        <v>3</v>
      </c>
      <c r="AD10" s="27">
        <v>299</v>
      </c>
      <c r="AE10" s="27">
        <v>28</v>
      </c>
      <c r="AF10" s="27">
        <v>247</v>
      </c>
      <c r="AG10" s="27">
        <v>255</v>
      </c>
      <c r="AH10" s="27">
        <v>11</v>
      </c>
      <c r="AI10" s="27">
        <v>2208</v>
      </c>
      <c r="AJ10" s="27">
        <v>507</v>
      </c>
      <c r="AK10" s="27">
        <v>14</v>
      </c>
      <c r="AL10" s="27">
        <v>1259</v>
      </c>
      <c r="AM10" s="27">
        <v>148</v>
      </c>
      <c r="AN10" s="27">
        <v>463</v>
      </c>
      <c r="AO10" s="17">
        <f t="shared" si="0"/>
        <v>13452</v>
      </c>
    </row>
    <row r="11" spans="2:41" x14ac:dyDescent="0.25">
      <c r="B11" s="20" t="s">
        <v>13</v>
      </c>
      <c r="C11" s="18">
        <v>0</v>
      </c>
      <c r="D11" s="18">
        <v>84</v>
      </c>
      <c r="E11" s="18">
        <v>5</v>
      </c>
      <c r="F11" s="18">
        <v>81</v>
      </c>
      <c r="G11" s="18">
        <v>345</v>
      </c>
      <c r="H11" s="18">
        <v>11</v>
      </c>
      <c r="I11" s="18">
        <v>93</v>
      </c>
      <c r="J11" s="18">
        <v>2</v>
      </c>
      <c r="K11" s="18">
        <v>0</v>
      </c>
      <c r="L11" s="18">
        <v>84</v>
      </c>
      <c r="M11" s="18">
        <v>0</v>
      </c>
      <c r="N11" s="18">
        <v>22</v>
      </c>
      <c r="O11" s="18">
        <v>243</v>
      </c>
      <c r="P11" s="18">
        <v>43</v>
      </c>
      <c r="Q11" s="18">
        <v>42</v>
      </c>
      <c r="R11" s="18">
        <v>10</v>
      </c>
      <c r="S11" s="18">
        <v>41</v>
      </c>
      <c r="T11" s="18">
        <v>98</v>
      </c>
      <c r="U11" s="18">
        <v>65</v>
      </c>
      <c r="V11" s="18">
        <v>0</v>
      </c>
      <c r="W11" s="18">
        <v>0</v>
      </c>
      <c r="X11" s="18">
        <v>479</v>
      </c>
      <c r="Y11" s="18">
        <v>594</v>
      </c>
      <c r="Z11" s="18">
        <v>6</v>
      </c>
      <c r="AA11" s="18">
        <v>5</v>
      </c>
      <c r="AB11" s="18">
        <v>1</v>
      </c>
      <c r="AC11" s="18">
        <v>5</v>
      </c>
      <c r="AD11" s="18">
        <v>77</v>
      </c>
      <c r="AE11" s="18">
        <v>1</v>
      </c>
      <c r="AF11" s="18">
        <v>88</v>
      </c>
      <c r="AG11" s="18">
        <v>152</v>
      </c>
      <c r="AH11" s="18">
        <v>6</v>
      </c>
      <c r="AI11" s="18">
        <v>130</v>
      </c>
      <c r="AJ11" s="18">
        <v>59</v>
      </c>
      <c r="AK11" s="18">
        <v>3</v>
      </c>
      <c r="AL11" s="18">
        <v>525</v>
      </c>
      <c r="AM11" s="18">
        <v>22</v>
      </c>
      <c r="AN11" s="18">
        <v>222</v>
      </c>
      <c r="AO11" s="17">
        <f t="shared" si="0"/>
        <v>3644</v>
      </c>
    </row>
    <row r="12" spans="2:41" x14ac:dyDescent="0.25">
      <c r="B12" s="20" t="s">
        <v>14</v>
      </c>
      <c r="C12" s="26">
        <v>1</v>
      </c>
      <c r="D12" s="26">
        <v>414</v>
      </c>
      <c r="E12" s="26">
        <v>2</v>
      </c>
      <c r="F12" s="26">
        <v>48</v>
      </c>
      <c r="G12" s="26">
        <v>139</v>
      </c>
      <c r="H12" s="26">
        <v>8</v>
      </c>
      <c r="I12" s="26">
        <v>26</v>
      </c>
      <c r="J12" s="26">
        <v>1</v>
      </c>
      <c r="K12" s="26">
        <v>1</v>
      </c>
      <c r="L12" s="26">
        <v>164</v>
      </c>
      <c r="M12" s="26">
        <v>0</v>
      </c>
      <c r="N12" s="26">
        <v>4</v>
      </c>
      <c r="O12" s="26">
        <v>130</v>
      </c>
      <c r="P12" s="26">
        <v>125</v>
      </c>
      <c r="Q12" s="26">
        <v>21</v>
      </c>
      <c r="R12" s="26">
        <v>9</v>
      </c>
      <c r="S12" s="26">
        <v>71</v>
      </c>
      <c r="T12" s="26">
        <v>162</v>
      </c>
      <c r="U12" s="26">
        <v>201</v>
      </c>
      <c r="V12" s="26">
        <v>0</v>
      </c>
      <c r="W12" s="26">
        <v>0</v>
      </c>
      <c r="X12" s="26">
        <v>91</v>
      </c>
      <c r="Y12" s="26">
        <v>225</v>
      </c>
      <c r="Z12" s="26">
        <v>2</v>
      </c>
      <c r="AA12" s="26">
        <v>3</v>
      </c>
      <c r="AB12" s="26">
        <v>1</v>
      </c>
      <c r="AC12" s="26">
        <v>1</v>
      </c>
      <c r="AD12" s="26">
        <v>125</v>
      </c>
      <c r="AE12" s="26">
        <v>82</v>
      </c>
      <c r="AF12" s="26">
        <v>161</v>
      </c>
      <c r="AG12" s="26">
        <v>67</v>
      </c>
      <c r="AH12" s="26">
        <v>2</v>
      </c>
      <c r="AI12" s="26">
        <v>1935</v>
      </c>
      <c r="AJ12" s="26">
        <v>160</v>
      </c>
      <c r="AK12" s="26">
        <v>4</v>
      </c>
      <c r="AL12" s="26">
        <v>337</v>
      </c>
      <c r="AM12" s="26">
        <v>22</v>
      </c>
      <c r="AN12" s="26">
        <v>180</v>
      </c>
      <c r="AO12" s="17">
        <f t="shared" si="0"/>
        <v>4925</v>
      </c>
    </row>
    <row r="13" spans="2:41" x14ac:dyDescent="0.25">
      <c r="B13" s="20" t="s">
        <v>15</v>
      </c>
      <c r="C13" s="18">
        <v>1</v>
      </c>
      <c r="D13" s="18">
        <v>131</v>
      </c>
      <c r="E13" s="18">
        <v>1</v>
      </c>
      <c r="F13" s="18">
        <v>23</v>
      </c>
      <c r="G13" s="18">
        <v>45</v>
      </c>
      <c r="H13" s="18">
        <v>4</v>
      </c>
      <c r="I13" s="18">
        <v>48</v>
      </c>
      <c r="J13" s="18">
        <v>1</v>
      </c>
      <c r="K13" s="18">
        <v>0</v>
      </c>
      <c r="L13" s="18">
        <v>70</v>
      </c>
      <c r="M13" s="18">
        <v>0</v>
      </c>
      <c r="N13" s="18">
        <v>33</v>
      </c>
      <c r="O13" s="18">
        <v>95</v>
      </c>
      <c r="P13" s="18">
        <v>35</v>
      </c>
      <c r="Q13" s="18">
        <v>6</v>
      </c>
      <c r="R13" s="18">
        <v>2</v>
      </c>
      <c r="S13" s="18">
        <v>39</v>
      </c>
      <c r="T13" s="18">
        <v>191</v>
      </c>
      <c r="U13" s="18">
        <v>177</v>
      </c>
      <c r="V13" s="18">
        <v>0</v>
      </c>
      <c r="W13" s="18">
        <v>0</v>
      </c>
      <c r="X13" s="18">
        <v>46</v>
      </c>
      <c r="Y13" s="18">
        <v>155</v>
      </c>
      <c r="Z13" s="18">
        <v>3</v>
      </c>
      <c r="AA13" s="18">
        <v>2</v>
      </c>
      <c r="AB13" s="18">
        <v>1</v>
      </c>
      <c r="AC13" s="18">
        <v>0</v>
      </c>
      <c r="AD13" s="18">
        <v>134</v>
      </c>
      <c r="AE13" s="18">
        <v>33</v>
      </c>
      <c r="AF13" s="18">
        <v>77</v>
      </c>
      <c r="AG13" s="18">
        <v>55</v>
      </c>
      <c r="AH13" s="18">
        <v>2</v>
      </c>
      <c r="AI13" s="18">
        <v>1327</v>
      </c>
      <c r="AJ13" s="18">
        <v>81</v>
      </c>
      <c r="AK13" s="18">
        <v>5</v>
      </c>
      <c r="AL13" s="18">
        <v>194</v>
      </c>
      <c r="AM13" s="18">
        <v>34</v>
      </c>
      <c r="AN13" s="18">
        <v>94</v>
      </c>
      <c r="AO13" s="17">
        <f t="shared" si="0"/>
        <v>3145</v>
      </c>
    </row>
    <row r="14" spans="2:41" ht="13.9" customHeight="1" x14ac:dyDescent="0.25">
      <c r="B14" s="20" t="s">
        <v>16</v>
      </c>
      <c r="C14" s="17">
        <v>0</v>
      </c>
      <c r="D14" s="17">
        <v>8</v>
      </c>
      <c r="E14" s="17">
        <v>1</v>
      </c>
      <c r="F14" s="17">
        <v>12</v>
      </c>
      <c r="G14" s="17">
        <v>13</v>
      </c>
      <c r="H14" s="17">
        <v>22</v>
      </c>
      <c r="I14" s="17">
        <v>8</v>
      </c>
      <c r="J14" s="17">
        <v>0</v>
      </c>
      <c r="K14" s="17">
        <v>0</v>
      </c>
      <c r="L14" s="17">
        <v>90</v>
      </c>
      <c r="M14" s="17">
        <v>0</v>
      </c>
      <c r="N14" s="17">
        <v>1</v>
      </c>
      <c r="O14" s="17">
        <v>19</v>
      </c>
      <c r="P14" s="17">
        <v>62</v>
      </c>
      <c r="Q14" s="17">
        <v>23</v>
      </c>
      <c r="R14" s="17">
        <v>7</v>
      </c>
      <c r="S14" s="17">
        <v>11</v>
      </c>
      <c r="T14" s="17">
        <v>11</v>
      </c>
      <c r="U14" s="17">
        <v>4</v>
      </c>
      <c r="V14" s="17">
        <v>0</v>
      </c>
      <c r="W14" s="17">
        <v>0</v>
      </c>
      <c r="X14" s="17">
        <v>27</v>
      </c>
      <c r="Y14" s="17">
        <v>26</v>
      </c>
      <c r="Z14" s="17">
        <v>5</v>
      </c>
      <c r="AA14" s="17">
        <v>1</v>
      </c>
      <c r="AB14" s="17">
        <v>1</v>
      </c>
      <c r="AC14" s="17">
        <v>2</v>
      </c>
      <c r="AD14" s="17">
        <v>16</v>
      </c>
      <c r="AE14" s="17">
        <v>1</v>
      </c>
      <c r="AF14" s="17">
        <v>412</v>
      </c>
      <c r="AG14" s="17">
        <v>42</v>
      </c>
      <c r="AH14" s="17">
        <v>1</v>
      </c>
      <c r="AI14" s="17">
        <v>14</v>
      </c>
      <c r="AJ14" s="17">
        <v>5</v>
      </c>
      <c r="AK14" s="17">
        <v>2</v>
      </c>
      <c r="AL14" s="17">
        <v>187</v>
      </c>
      <c r="AM14" s="17">
        <v>32</v>
      </c>
      <c r="AN14" s="17">
        <v>31</v>
      </c>
      <c r="AO14" s="17">
        <f t="shared" si="0"/>
        <v>1097</v>
      </c>
    </row>
    <row r="15" spans="2:41" ht="15" customHeight="1" x14ac:dyDescent="0.25">
      <c r="B15" s="20" t="s">
        <v>17</v>
      </c>
      <c r="C15" s="17">
        <v>3</v>
      </c>
      <c r="D15" s="17">
        <v>176</v>
      </c>
      <c r="E15" s="17">
        <v>4</v>
      </c>
      <c r="F15" s="17">
        <v>395</v>
      </c>
      <c r="G15" s="17">
        <v>820</v>
      </c>
      <c r="H15" s="17">
        <v>70</v>
      </c>
      <c r="I15" s="17">
        <v>321</v>
      </c>
      <c r="J15" s="17">
        <v>4</v>
      </c>
      <c r="K15" s="17">
        <v>1</v>
      </c>
      <c r="L15" s="17">
        <v>906</v>
      </c>
      <c r="M15" s="17">
        <v>0</v>
      </c>
      <c r="N15" s="17">
        <v>21</v>
      </c>
      <c r="O15" s="17">
        <v>254</v>
      </c>
      <c r="P15" s="17">
        <v>880</v>
      </c>
      <c r="Q15" s="17">
        <v>466</v>
      </c>
      <c r="R15" s="17">
        <v>172</v>
      </c>
      <c r="S15" s="17">
        <v>294</v>
      </c>
      <c r="T15" s="17">
        <v>182</v>
      </c>
      <c r="U15" s="17">
        <v>242</v>
      </c>
      <c r="V15" s="17">
        <v>0</v>
      </c>
      <c r="W15" s="17">
        <v>0</v>
      </c>
      <c r="X15" s="17">
        <v>569</v>
      </c>
      <c r="Y15" s="17">
        <v>532</v>
      </c>
      <c r="Z15" s="17">
        <v>32</v>
      </c>
      <c r="AA15" s="17">
        <v>15</v>
      </c>
      <c r="AB15" s="17">
        <v>10</v>
      </c>
      <c r="AC15" s="17">
        <v>4</v>
      </c>
      <c r="AD15" s="17">
        <v>481</v>
      </c>
      <c r="AE15" s="17">
        <v>8</v>
      </c>
      <c r="AF15" s="17">
        <v>1092</v>
      </c>
      <c r="AG15" s="17">
        <v>996</v>
      </c>
      <c r="AH15" s="17">
        <v>0</v>
      </c>
      <c r="AI15" s="17">
        <v>361</v>
      </c>
      <c r="AJ15" s="17">
        <v>188</v>
      </c>
      <c r="AK15" s="17">
        <v>93</v>
      </c>
      <c r="AL15" s="17">
        <v>2236</v>
      </c>
      <c r="AM15" s="17">
        <v>497</v>
      </c>
      <c r="AN15" s="17">
        <v>1456</v>
      </c>
      <c r="AO15" s="17">
        <f t="shared" si="0"/>
        <v>13781</v>
      </c>
    </row>
    <row r="16" spans="2:41" x14ac:dyDescent="0.25">
      <c r="B16" s="20" t="s">
        <v>18</v>
      </c>
      <c r="C16" s="26">
        <v>1</v>
      </c>
      <c r="D16" s="26">
        <v>24</v>
      </c>
      <c r="E16" s="26">
        <v>2</v>
      </c>
      <c r="F16" s="26">
        <v>103</v>
      </c>
      <c r="G16" s="26">
        <v>166</v>
      </c>
      <c r="H16" s="26">
        <v>11</v>
      </c>
      <c r="I16" s="26">
        <v>48</v>
      </c>
      <c r="J16" s="26">
        <v>1</v>
      </c>
      <c r="K16" s="26">
        <v>2</v>
      </c>
      <c r="L16" s="26">
        <v>43</v>
      </c>
      <c r="M16" s="26">
        <v>0</v>
      </c>
      <c r="N16" s="26">
        <v>10</v>
      </c>
      <c r="O16" s="26">
        <v>83</v>
      </c>
      <c r="P16" s="26">
        <v>58</v>
      </c>
      <c r="Q16" s="26">
        <v>128</v>
      </c>
      <c r="R16" s="26">
        <v>11</v>
      </c>
      <c r="S16" s="26">
        <v>53</v>
      </c>
      <c r="T16" s="26">
        <v>55</v>
      </c>
      <c r="U16" s="26">
        <v>41</v>
      </c>
      <c r="V16" s="26">
        <v>0</v>
      </c>
      <c r="W16" s="26">
        <v>1</v>
      </c>
      <c r="X16" s="26">
        <v>128</v>
      </c>
      <c r="Y16" s="26">
        <v>155</v>
      </c>
      <c r="Z16" s="26">
        <v>12</v>
      </c>
      <c r="AA16" s="26">
        <v>2</v>
      </c>
      <c r="AB16" s="26">
        <v>2</v>
      </c>
      <c r="AC16" s="26">
        <v>6</v>
      </c>
      <c r="AD16" s="26">
        <v>257</v>
      </c>
      <c r="AE16" s="26">
        <v>8</v>
      </c>
      <c r="AF16" s="26">
        <v>129</v>
      </c>
      <c r="AG16" s="26">
        <v>195</v>
      </c>
      <c r="AH16" s="26">
        <v>5</v>
      </c>
      <c r="AI16" s="26">
        <v>90</v>
      </c>
      <c r="AJ16" s="26">
        <v>20</v>
      </c>
      <c r="AK16" s="26">
        <v>27</v>
      </c>
      <c r="AL16" s="26">
        <v>210</v>
      </c>
      <c r="AM16" s="26">
        <v>47</v>
      </c>
      <c r="AN16" s="26">
        <v>227</v>
      </c>
      <c r="AO16" s="17">
        <f t="shared" si="0"/>
        <v>2361</v>
      </c>
    </row>
    <row r="17" spans="2:41" x14ac:dyDescent="0.25">
      <c r="B17" s="20" t="s">
        <v>19</v>
      </c>
      <c r="C17" s="18">
        <v>1</v>
      </c>
      <c r="D17" s="18">
        <v>1567</v>
      </c>
      <c r="E17" s="18">
        <v>1</v>
      </c>
      <c r="F17" s="18">
        <v>114</v>
      </c>
      <c r="G17" s="18">
        <v>258</v>
      </c>
      <c r="H17" s="18">
        <v>24</v>
      </c>
      <c r="I17" s="18">
        <v>156</v>
      </c>
      <c r="J17" s="18">
        <v>5</v>
      </c>
      <c r="K17" s="18">
        <v>4</v>
      </c>
      <c r="L17" s="18">
        <v>412</v>
      </c>
      <c r="M17" s="18">
        <v>0</v>
      </c>
      <c r="N17" s="18">
        <v>82</v>
      </c>
      <c r="O17" s="18">
        <v>618</v>
      </c>
      <c r="P17" s="18">
        <v>305</v>
      </c>
      <c r="Q17" s="18">
        <v>46</v>
      </c>
      <c r="R17" s="18">
        <v>17</v>
      </c>
      <c r="S17" s="18">
        <v>123</v>
      </c>
      <c r="T17" s="18">
        <v>1063</v>
      </c>
      <c r="U17" s="18">
        <v>521</v>
      </c>
      <c r="V17" s="18">
        <v>0</v>
      </c>
      <c r="W17" s="18">
        <v>0</v>
      </c>
      <c r="X17" s="18">
        <v>570</v>
      </c>
      <c r="Y17" s="18">
        <v>1605</v>
      </c>
      <c r="Z17" s="18">
        <v>2</v>
      </c>
      <c r="AA17" s="18">
        <v>7</v>
      </c>
      <c r="AB17" s="18">
        <v>2</v>
      </c>
      <c r="AC17" s="18">
        <v>2</v>
      </c>
      <c r="AD17" s="18">
        <v>414</v>
      </c>
      <c r="AE17" s="18">
        <v>14</v>
      </c>
      <c r="AF17" s="18">
        <v>298</v>
      </c>
      <c r="AG17" s="18">
        <v>314</v>
      </c>
      <c r="AH17" s="18">
        <v>13</v>
      </c>
      <c r="AI17" s="18">
        <v>846</v>
      </c>
      <c r="AJ17" s="18">
        <v>1225</v>
      </c>
      <c r="AK17" s="18">
        <v>13</v>
      </c>
      <c r="AL17" s="18">
        <v>1645</v>
      </c>
      <c r="AM17" s="18">
        <v>154</v>
      </c>
      <c r="AN17" s="18">
        <v>516</v>
      </c>
      <c r="AO17" s="17">
        <f t="shared" si="0"/>
        <v>12957</v>
      </c>
    </row>
    <row r="18" spans="2:41" x14ac:dyDescent="0.25">
      <c r="B18" s="20" t="s">
        <v>20</v>
      </c>
      <c r="C18" s="19">
        <v>79</v>
      </c>
      <c r="D18" s="19">
        <v>4167</v>
      </c>
      <c r="E18" s="28">
        <v>193</v>
      </c>
      <c r="F18" s="19">
        <v>2342</v>
      </c>
      <c r="G18" s="19">
        <v>2267</v>
      </c>
      <c r="H18" s="19">
        <v>179</v>
      </c>
      <c r="I18" s="19">
        <v>1397</v>
      </c>
      <c r="J18" s="19">
        <v>12</v>
      </c>
      <c r="K18" s="29">
        <v>22</v>
      </c>
      <c r="L18" s="19">
        <v>1509</v>
      </c>
      <c r="M18" s="29">
        <v>0</v>
      </c>
      <c r="N18" s="19">
        <v>180</v>
      </c>
      <c r="O18" s="19">
        <v>2925</v>
      </c>
      <c r="P18" s="19">
        <v>1290</v>
      </c>
      <c r="Q18" s="19">
        <v>633</v>
      </c>
      <c r="R18" s="19">
        <v>718</v>
      </c>
      <c r="S18" s="19">
        <v>1186</v>
      </c>
      <c r="T18" s="19">
        <v>4468</v>
      </c>
      <c r="U18" s="19">
        <v>3480</v>
      </c>
      <c r="V18" s="19">
        <v>63</v>
      </c>
      <c r="W18" s="19">
        <v>4</v>
      </c>
      <c r="X18" s="19">
        <v>4207</v>
      </c>
      <c r="Y18" s="19">
        <v>4924</v>
      </c>
      <c r="Z18" s="19">
        <v>237</v>
      </c>
      <c r="AA18" s="19">
        <v>275</v>
      </c>
      <c r="AB18" s="19">
        <v>106</v>
      </c>
      <c r="AC18" s="19">
        <v>224</v>
      </c>
      <c r="AD18" s="19">
        <v>3148</v>
      </c>
      <c r="AE18" s="19">
        <v>129</v>
      </c>
      <c r="AF18" s="19">
        <v>1872</v>
      </c>
      <c r="AG18" s="19">
        <v>3291</v>
      </c>
      <c r="AH18" s="19">
        <v>63</v>
      </c>
      <c r="AI18" s="19">
        <v>5222</v>
      </c>
      <c r="AJ18" s="19">
        <v>2720</v>
      </c>
      <c r="AK18" s="19">
        <v>254</v>
      </c>
      <c r="AL18" s="19">
        <v>3815</v>
      </c>
      <c r="AM18" s="19">
        <v>812</v>
      </c>
      <c r="AN18" s="19">
        <v>4204</v>
      </c>
      <c r="AO18" s="17">
        <f t="shared" si="0"/>
        <v>62617</v>
      </c>
    </row>
    <row r="19" spans="2:41" x14ac:dyDescent="0.25">
      <c r="B19" s="36" t="s">
        <v>21</v>
      </c>
      <c r="C19" s="22">
        <f t="shared" ref="C19:AO19" si="1">SUM(C7:C18)</f>
        <v>107</v>
      </c>
      <c r="D19" s="22">
        <f t="shared" si="1"/>
        <v>7822</v>
      </c>
      <c r="E19" s="22">
        <f t="shared" si="1"/>
        <v>230</v>
      </c>
      <c r="F19" s="22">
        <f t="shared" si="1"/>
        <v>3370</v>
      </c>
      <c r="G19" s="22">
        <f t="shared" si="1"/>
        <v>5060</v>
      </c>
      <c r="H19" s="22">
        <f t="shared" si="1"/>
        <v>403</v>
      </c>
      <c r="I19" s="22">
        <f t="shared" si="1"/>
        <v>2502</v>
      </c>
      <c r="J19" s="22">
        <f t="shared" si="1"/>
        <v>52</v>
      </c>
      <c r="K19" s="22">
        <f t="shared" si="1"/>
        <v>39</v>
      </c>
      <c r="L19" s="22">
        <f t="shared" si="1"/>
        <v>4322</v>
      </c>
      <c r="M19" s="22">
        <f t="shared" si="1"/>
        <v>1</v>
      </c>
      <c r="N19" s="22">
        <f t="shared" si="1"/>
        <v>595</v>
      </c>
      <c r="O19" s="22">
        <f t="shared" si="1"/>
        <v>7050</v>
      </c>
      <c r="P19" s="22">
        <f t="shared" si="1"/>
        <v>3382</v>
      </c>
      <c r="Q19" s="22">
        <f t="shared" si="1"/>
        <v>1490</v>
      </c>
      <c r="R19" s="22">
        <f t="shared" si="1"/>
        <v>994</v>
      </c>
      <c r="S19" s="22">
        <f t="shared" si="1"/>
        <v>2534</v>
      </c>
      <c r="T19" s="22">
        <f t="shared" si="1"/>
        <v>10471</v>
      </c>
      <c r="U19" s="22">
        <f t="shared" si="1"/>
        <v>6028</v>
      </c>
      <c r="V19" s="22">
        <f t="shared" si="1"/>
        <v>63</v>
      </c>
      <c r="W19" s="22">
        <f t="shared" si="1"/>
        <v>19</v>
      </c>
      <c r="X19" s="22">
        <f t="shared" si="1"/>
        <v>7495</v>
      </c>
      <c r="Y19" s="22">
        <f t="shared" si="1"/>
        <v>12821</v>
      </c>
      <c r="Z19" s="22">
        <f t="shared" si="1"/>
        <v>327</v>
      </c>
      <c r="AA19" s="22">
        <f t="shared" si="1"/>
        <v>339</v>
      </c>
      <c r="AB19" s="22">
        <f t="shared" si="1"/>
        <v>139</v>
      </c>
      <c r="AC19" s="22">
        <f t="shared" si="1"/>
        <v>266</v>
      </c>
      <c r="AD19" s="22">
        <f t="shared" si="1"/>
        <v>5316</v>
      </c>
      <c r="AE19" s="22">
        <f t="shared" si="1"/>
        <v>322</v>
      </c>
      <c r="AF19" s="22">
        <f t="shared" si="1"/>
        <v>4742</v>
      </c>
      <c r="AG19" s="22">
        <f t="shared" si="1"/>
        <v>6649</v>
      </c>
      <c r="AH19" s="22">
        <f t="shared" si="1"/>
        <v>113</v>
      </c>
      <c r="AI19" s="22">
        <f t="shared" si="1"/>
        <v>13156</v>
      </c>
      <c r="AJ19" s="22">
        <f t="shared" si="1"/>
        <v>5353</v>
      </c>
      <c r="AK19" s="22">
        <f t="shared" si="1"/>
        <v>439</v>
      </c>
      <c r="AL19" s="22">
        <f t="shared" si="1"/>
        <v>12804</v>
      </c>
      <c r="AM19" s="22">
        <f t="shared" si="1"/>
        <v>1992</v>
      </c>
      <c r="AN19" s="22">
        <f t="shared" si="1"/>
        <v>8306</v>
      </c>
      <c r="AO19" s="22">
        <f t="shared" si="1"/>
        <v>137113</v>
      </c>
    </row>
    <row r="20" spans="2:41" x14ac:dyDescent="0.25">
      <c r="B20" s="36" t="s">
        <v>22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7"/>
    </row>
    <row r="21" spans="2:41" x14ac:dyDescent="0.25">
      <c r="B21" s="30" t="s">
        <v>23</v>
      </c>
      <c r="C21" s="44">
        <v>9</v>
      </c>
      <c r="D21" s="26">
        <v>547</v>
      </c>
      <c r="E21" s="26">
        <v>6</v>
      </c>
      <c r="F21" s="45">
        <v>174</v>
      </c>
      <c r="G21" s="26">
        <v>371</v>
      </c>
      <c r="H21" s="26">
        <v>49</v>
      </c>
      <c r="I21" s="26">
        <v>156</v>
      </c>
      <c r="J21" s="26">
        <v>16</v>
      </c>
      <c r="K21" s="26">
        <v>15</v>
      </c>
      <c r="L21" s="26">
        <v>842</v>
      </c>
      <c r="M21" s="26">
        <v>1</v>
      </c>
      <c r="N21" s="26">
        <v>34</v>
      </c>
      <c r="O21" s="26">
        <v>1087</v>
      </c>
      <c r="P21" s="26">
        <v>666</v>
      </c>
      <c r="Q21" s="26">
        <v>71</v>
      </c>
      <c r="R21" s="26">
        <v>27</v>
      </c>
      <c r="S21" s="26">
        <v>188</v>
      </c>
      <c r="T21" s="26">
        <v>1626</v>
      </c>
      <c r="U21" s="26">
        <v>300</v>
      </c>
      <c r="V21" s="26">
        <v>4</v>
      </c>
      <c r="W21" s="26">
        <v>0</v>
      </c>
      <c r="X21" s="26">
        <v>481</v>
      </c>
      <c r="Y21" s="26">
        <v>2841</v>
      </c>
      <c r="Z21" s="26">
        <v>19</v>
      </c>
      <c r="AA21" s="26">
        <v>18</v>
      </c>
      <c r="AB21" s="26">
        <v>10</v>
      </c>
      <c r="AC21" s="26">
        <v>22</v>
      </c>
      <c r="AD21" s="26">
        <v>609</v>
      </c>
      <c r="AE21" s="26">
        <v>32</v>
      </c>
      <c r="AF21" s="26">
        <v>453</v>
      </c>
      <c r="AG21" s="26">
        <v>407</v>
      </c>
      <c r="AH21" s="26">
        <v>28</v>
      </c>
      <c r="AI21" s="26">
        <v>1784</v>
      </c>
      <c r="AJ21" s="26">
        <v>995</v>
      </c>
      <c r="AK21" s="26">
        <v>19</v>
      </c>
      <c r="AL21" s="26">
        <v>1492</v>
      </c>
      <c r="AM21" s="26">
        <v>142</v>
      </c>
      <c r="AN21" s="26">
        <v>1502</v>
      </c>
      <c r="AO21" s="17">
        <f>SUM(C21:AN21)</f>
        <v>17043</v>
      </c>
    </row>
    <row r="22" spans="2:41" x14ac:dyDescent="0.25">
      <c r="B22" s="20" t="s">
        <v>24</v>
      </c>
      <c r="C22" s="46">
        <v>1</v>
      </c>
      <c r="D22" s="34">
        <v>2</v>
      </c>
      <c r="E22" s="34">
        <v>1</v>
      </c>
      <c r="F22" s="47">
        <v>18</v>
      </c>
      <c r="G22" s="31">
        <v>36</v>
      </c>
      <c r="H22" s="31">
        <v>1</v>
      </c>
      <c r="I22" s="31">
        <v>12</v>
      </c>
      <c r="J22" s="31">
        <v>1</v>
      </c>
      <c r="K22" s="31">
        <v>0</v>
      </c>
      <c r="L22" s="31">
        <v>16</v>
      </c>
      <c r="M22" s="31">
        <v>0</v>
      </c>
      <c r="N22" s="31">
        <v>2</v>
      </c>
      <c r="O22" s="31">
        <v>28</v>
      </c>
      <c r="P22" s="31">
        <v>13</v>
      </c>
      <c r="Q22" s="31">
        <v>2</v>
      </c>
      <c r="R22" s="31">
        <v>1</v>
      </c>
      <c r="S22" s="31">
        <v>10</v>
      </c>
      <c r="T22" s="31">
        <v>21</v>
      </c>
      <c r="U22" s="31">
        <v>9</v>
      </c>
      <c r="V22" s="31">
        <v>0</v>
      </c>
      <c r="W22" s="31">
        <v>0</v>
      </c>
      <c r="X22" s="31">
        <v>24</v>
      </c>
      <c r="Y22" s="31">
        <v>35</v>
      </c>
      <c r="Z22" s="31">
        <v>1</v>
      </c>
      <c r="AA22" s="31">
        <v>0</v>
      </c>
      <c r="AB22" s="31">
        <v>2</v>
      </c>
      <c r="AC22" s="31">
        <v>2</v>
      </c>
      <c r="AD22" s="31">
        <v>17</v>
      </c>
      <c r="AE22" s="31">
        <v>1</v>
      </c>
      <c r="AF22" s="31">
        <v>14</v>
      </c>
      <c r="AG22" s="31">
        <v>16</v>
      </c>
      <c r="AH22" s="31">
        <v>1</v>
      </c>
      <c r="AI22" s="31">
        <v>18</v>
      </c>
      <c r="AJ22" s="31">
        <v>9</v>
      </c>
      <c r="AK22" s="31">
        <v>6</v>
      </c>
      <c r="AL22" s="31">
        <v>41</v>
      </c>
      <c r="AM22" s="31">
        <v>6</v>
      </c>
      <c r="AN22" s="31">
        <v>120</v>
      </c>
      <c r="AO22" s="17">
        <f>SUM(C22:AN22)</f>
        <v>487</v>
      </c>
    </row>
    <row r="23" spans="2:41" x14ac:dyDescent="0.25">
      <c r="B23" s="30" t="s">
        <v>25</v>
      </c>
      <c r="C23" s="44">
        <v>0</v>
      </c>
      <c r="D23" s="26">
        <v>3</v>
      </c>
      <c r="E23" s="26">
        <v>0</v>
      </c>
      <c r="F23" s="45">
        <v>0</v>
      </c>
      <c r="G23" s="26">
        <v>0</v>
      </c>
      <c r="H23" s="26">
        <v>1</v>
      </c>
      <c r="I23" s="26">
        <v>0</v>
      </c>
      <c r="J23" s="26">
        <v>1</v>
      </c>
      <c r="K23" s="26">
        <v>0</v>
      </c>
      <c r="L23" s="26">
        <v>4</v>
      </c>
      <c r="M23" s="26">
        <v>0</v>
      </c>
      <c r="N23" s="26">
        <v>2</v>
      </c>
      <c r="O23" s="26">
        <v>5</v>
      </c>
      <c r="P23" s="26">
        <v>2</v>
      </c>
      <c r="Q23" s="26">
        <v>1</v>
      </c>
      <c r="R23" s="26">
        <v>0</v>
      </c>
      <c r="S23" s="26">
        <v>0</v>
      </c>
      <c r="T23" s="26">
        <v>12</v>
      </c>
      <c r="U23" s="26">
        <v>175</v>
      </c>
      <c r="V23" s="26">
        <v>0</v>
      </c>
      <c r="W23" s="26">
        <v>0</v>
      </c>
      <c r="X23" s="26">
        <v>1</v>
      </c>
      <c r="Y23" s="26">
        <v>29</v>
      </c>
      <c r="Z23" s="26">
        <v>0</v>
      </c>
      <c r="AA23" s="26">
        <v>0</v>
      </c>
      <c r="AB23" s="26">
        <v>0</v>
      </c>
      <c r="AC23" s="26">
        <v>0</v>
      </c>
      <c r="AD23" s="26">
        <v>1</v>
      </c>
      <c r="AE23" s="26">
        <v>2</v>
      </c>
      <c r="AF23" s="26">
        <v>3</v>
      </c>
      <c r="AG23" s="26">
        <v>4</v>
      </c>
      <c r="AH23" s="26">
        <v>0</v>
      </c>
      <c r="AI23" s="26">
        <v>64</v>
      </c>
      <c r="AJ23" s="26">
        <v>3</v>
      </c>
      <c r="AK23" s="26">
        <v>0</v>
      </c>
      <c r="AL23" s="26">
        <v>4</v>
      </c>
      <c r="AM23" s="26">
        <v>0</v>
      </c>
      <c r="AN23" s="26">
        <v>1</v>
      </c>
      <c r="AO23" s="17">
        <f t="shared" ref="AO23:AO41" si="2">SUM(C23:AN23)</f>
        <v>318</v>
      </c>
    </row>
    <row r="24" spans="2:41" x14ac:dyDescent="0.25">
      <c r="B24" s="20" t="s">
        <v>26</v>
      </c>
      <c r="C24" s="26">
        <v>0</v>
      </c>
      <c r="D24" s="26">
        <v>97</v>
      </c>
      <c r="E24" s="26">
        <v>0</v>
      </c>
      <c r="F24" s="26">
        <v>0</v>
      </c>
      <c r="G24" s="26">
        <v>0</v>
      </c>
      <c r="H24" s="26">
        <v>2</v>
      </c>
      <c r="I24" s="26">
        <v>4</v>
      </c>
      <c r="J24" s="26">
        <v>0</v>
      </c>
      <c r="K24" s="26">
        <v>0</v>
      </c>
      <c r="L24" s="26">
        <v>19</v>
      </c>
      <c r="M24" s="26">
        <v>0</v>
      </c>
      <c r="N24" s="26">
        <v>0</v>
      </c>
      <c r="O24" s="26">
        <v>23</v>
      </c>
      <c r="P24" s="26">
        <v>4</v>
      </c>
      <c r="Q24" s="26">
        <v>0</v>
      </c>
      <c r="R24" s="26">
        <v>0</v>
      </c>
      <c r="S24" s="26">
        <v>0</v>
      </c>
      <c r="T24" s="26">
        <v>79</v>
      </c>
      <c r="U24" s="26">
        <v>38</v>
      </c>
      <c r="V24" s="26">
        <v>0</v>
      </c>
      <c r="W24" s="26">
        <v>0</v>
      </c>
      <c r="X24" s="26">
        <v>4</v>
      </c>
      <c r="Y24" s="26">
        <v>30</v>
      </c>
      <c r="Z24" s="26">
        <v>0</v>
      </c>
      <c r="AA24" s="26">
        <v>0</v>
      </c>
      <c r="AB24" s="26">
        <v>0</v>
      </c>
      <c r="AC24" s="26">
        <v>0</v>
      </c>
      <c r="AD24" s="26">
        <v>2</v>
      </c>
      <c r="AE24" s="26">
        <v>29</v>
      </c>
      <c r="AF24" s="26">
        <v>8</v>
      </c>
      <c r="AG24" s="26">
        <v>17</v>
      </c>
      <c r="AH24" s="26">
        <v>0</v>
      </c>
      <c r="AI24" s="26">
        <v>1298</v>
      </c>
      <c r="AJ24" s="26">
        <v>52</v>
      </c>
      <c r="AK24" s="26">
        <v>0</v>
      </c>
      <c r="AL24" s="26">
        <v>14</v>
      </c>
      <c r="AM24" s="26">
        <v>0</v>
      </c>
      <c r="AN24" s="26">
        <v>4</v>
      </c>
      <c r="AO24" s="17">
        <f t="shared" si="2"/>
        <v>1724</v>
      </c>
    </row>
    <row r="25" spans="2:41" x14ac:dyDescent="0.25">
      <c r="B25" s="32" t="s">
        <v>27</v>
      </c>
      <c r="C25" s="26">
        <v>0</v>
      </c>
      <c r="D25" s="26">
        <v>13</v>
      </c>
      <c r="E25" s="26">
        <v>0</v>
      </c>
      <c r="F25" s="26">
        <v>0</v>
      </c>
      <c r="G25" s="26">
        <v>3</v>
      </c>
      <c r="H25" s="26">
        <v>0</v>
      </c>
      <c r="I25" s="26">
        <v>11</v>
      </c>
      <c r="J25" s="26">
        <v>3</v>
      </c>
      <c r="K25" s="26">
        <v>0</v>
      </c>
      <c r="L25" s="26">
        <v>25</v>
      </c>
      <c r="M25" s="26">
        <v>0</v>
      </c>
      <c r="N25" s="26">
        <v>4</v>
      </c>
      <c r="O25" s="26">
        <v>22</v>
      </c>
      <c r="P25" s="26">
        <v>21</v>
      </c>
      <c r="Q25" s="26">
        <v>0</v>
      </c>
      <c r="R25" s="26">
        <v>0</v>
      </c>
      <c r="S25" s="26">
        <v>0</v>
      </c>
      <c r="T25" s="26">
        <v>18</v>
      </c>
      <c r="U25" s="26">
        <v>1</v>
      </c>
      <c r="V25" s="26">
        <v>0</v>
      </c>
      <c r="W25" s="26">
        <v>0</v>
      </c>
      <c r="X25" s="26">
        <v>26</v>
      </c>
      <c r="Y25" s="26">
        <v>116</v>
      </c>
      <c r="Z25" s="26">
        <v>0</v>
      </c>
      <c r="AA25" s="26">
        <v>0</v>
      </c>
      <c r="AB25" s="26">
        <v>0</v>
      </c>
      <c r="AC25" s="26">
        <v>0</v>
      </c>
      <c r="AD25" s="26">
        <v>42</v>
      </c>
      <c r="AE25" s="26">
        <v>0</v>
      </c>
      <c r="AF25" s="26">
        <v>17</v>
      </c>
      <c r="AG25" s="26">
        <v>11</v>
      </c>
      <c r="AH25" s="26">
        <v>0</v>
      </c>
      <c r="AI25" s="26">
        <v>12</v>
      </c>
      <c r="AJ25" s="26">
        <v>30</v>
      </c>
      <c r="AK25" s="26">
        <v>0</v>
      </c>
      <c r="AL25" s="26">
        <v>30</v>
      </c>
      <c r="AM25" s="26">
        <v>0</v>
      </c>
      <c r="AN25" s="26">
        <v>5</v>
      </c>
      <c r="AO25" s="17">
        <f t="shared" si="2"/>
        <v>410</v>
      </c>
    </row>
    <row r="26" spans="2:41" x14ac:dyDescent="0.25">
      <c r="B26" s="20" t="s">
        <v>28</v>
      </c>
      <c r="C26" s="17">
        <v>0</v>
      </c>
      <c r="D26" s="17">
        <v>13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3</v>
      </c>
      <c r="M26" s="17">
        <v>0</v>
      </c>
      <c r="N26" s="17">
        <v>0</v>
      </c>
      <c r="O26" s="17">
        <v>5</v>
      </c>
      <c r="P26" s="17">
        <v>2</v>
      </c>
      <c r="Q26" s="17">
        <v>0</v>
      </c>
      <c r="R26" s="17">
        <v>0</v>
      </c>
      <c r="S26" s="17">
        <v>0</v>
      </c>
      <c r="T26" s="17">
        <v>13</v>
      </c>
      <c r="U26" s="17">
        <v>147</v>
      </c>
      <c r="V26" s="17">
        <v>0</v>
      </c>
      <c r="W26" s="17">
        <v>0</v>
      </c>
      <c r="X26" s="17">
        <v>1</v>
      </c>
      <c r="Y26" s="17">
        <v>18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1</v>
      </c>
      <c r="AG26" s="17">
        <v>2</v>
      </c>
      <c r="AH26" s="17">
        <v>0</v>
      </c>
      <c r="AI26" s="17">
        <v>36</v>
      </c>
      <c r="AJ26" s="17">
        <v>7</v>
      </c>
      <c r="AK26" s="17">
        <v>0</v>
      </c>
      <c r="AL26" s="17">
        <v>6</v>
      </c>
      <c r="AM26" s="17">
        <v>0</v>
      </c>
      <c r="AN26" s="17">
        <v>3</v>
      </c>
      <c r="AO26" s="17">
        <f t="shared" si="2"/>
        <v>257</v>
      </c>
    </row>
    <row r="27" spans="2:41" x14ac:dyDescent="0.25">
      <c r="B27" s="20" t="s">
        <v>29</v>
      </c>
      <c r="C27" s="26">
        <v>0</v>
      </c>
      <c r="D27" s="26">
        <v>28</v>
      </c>
      <c r="E27" s="26">
        <v>0</v>
      </c>
      <c r="F27" s="26">
        <v>13</v>
      </c>
      <c r="G27" s="26">
        <v>9</v>
      </c>
      <c r="H27" s="26">
        <v>4</v>
      </c>
      <c r="I27" s="26">
        <v>3</v>
      </c>
      <c r="J27" s="26">
        <v>1</v>
      </c>
      <c r="K27" s="26">
        <v>1</v>
      </c>
      <c r="L27" s="26">
        <v>25</v>
      </c>
      <c r="M27" s="26">
        <v>0</v>
      </c>
      <c r="N27" s="26">
        <v>6</v>
      </c>
      <c r="O27" s="26">
        <v>51</v>
      </c>
      <c r="P27" s="26">
        <v>21</v>
      </c>
      <c r="Q27" s="26">
        <v>0</v>
      </c>
      <c r="R27" s="26">
        <v>1</v>
      </c>
      <c r="S27" s="26">
        <v>11</v>
      </c>
      <c r="T27" s="26">
        <v>157</v>
      </c>
      <c r="U27" s="26">
        <v>1155</v>
      </c>
      <c r="V27" s="26">
        <v>0</v>
      </c>
      <c r="W27" s="26">
        <v>0</v>
      </c>
      <c r="X27" s="26">
        <v>11</v>
      </c>
      <c r="Y27" s="26">
        <v>117</v>
      </c>
      <c r="Z27" s="26">
        <v>0</v>
      </c>
      <c r="AA27" s="26">
        <v>1</v>
      </c>
      <c r="AB27" s="26">
        <v>1</v>
      </c>
      <c r="AC27" s="26">
        <v>1</v>
      </c>
      <c r="AD27" s="26">
        <v>25</v>
      </c>
      <c r="AE27" s="26">
        <v>4</v>
      </c>
      <c r="AF27" s="26">
        <v>33</v>
      </c>
      <c r="AG27" s="26">
        <v>10</v>
      </c>
      <c r="AH27" s="26">
        <v>0</v>
      </c>
      <c r="AI27" s="26">
        <v>179</v>
      </c>
      <c r="AJ27" s="26">
        <v>30</v>
      </c>
      <c r="AK27" s="26">
        <v>2</v>
      </c>
      <c r="AL27" s="26">
        <v>31</v>
      </c>
      <c r="AM27" s="26">
        <v>1</v>
      </c>
      <c r="AN27" s="26">
        <v>25</v>
      </c>
      <c r="AO27" s="17">
        <f t="shared" si="2"/>
        <v>1957</v>
      </c>
    </row>
    <row r="28" spans="2:41" x14ac:dyDescent="0.25">
      <c r="B28" s="20" t="s">
        <v>30</v>
      </c>
      <c r="C28" s="33">
        <v>4</v>
      </c>
      <c r="D28" s="33">
        <v>398</v>
      </c>
      <c r="E28" s="33">
        <v>5</v>
      </c>
      <c r="F28" s="33">
        <v>136</v>
      </c>
      <c r="G28" s="33">
        <v>313</v>
      </c>
      <c r="H28" s="33">
        <v>60</v>
      </c>
      <c r="I28" s="33">
        <v>108</v>
      </c>
      <c r="J28" s="33">
        <v>97</v>
      </c>
      <c r="K28" s="33">
        <v>0</v>
      </c>
      <c r="L28" s="33">
        <v>632</v>
      </c>
      <c r="M28" s="33">
        <v>0</v>
      </c>
      <c r="N28" s="33">
        <v>134</v>
      </c>
      <c r="O28" s="33">
        <v>1318</v>
      </c>
      <c r="P28" s="33">
        <v>824</v>
      </c>
      <c r="Q28" s="33">
        <v>128</v>
      </c>
      <c r="R28" s="33">
        <v>243</v>
      </c>
      <c r="S28" s="33">
        <v>205</v>
      </c>
      <c r="T28" s="33">
        <v>1124</v>
      </c>
      <c r="U28" s="33">
        <v>353</v>
      </c>
      <c r="V28" s="33">
        <v>7</v>
      </c>
      <c r="W28" s="33">
        <v>0</v>
      </c>
      <c r="X28" s="33">
        <v>282</v>
      </c>
      <c r="Y28" s="33">
        <v>2510</v>
      </c>
      <c r="Z28" s="33">
        <v>16</v>
      </c>
      <c r="AA28" s="33">
        <v>28</v>
      </c>
      <c r="AB28" s="33">
        <v>12</v>
      </c>
      <c r="AC28" s="33">
        <v>5</v>
      </c>
      <c r="AD28" s="33">
        <v>313</v>
      </c>
      <c r="AE28" s="33">
        <v>41</v>
      </c>
      <c r="AF28" s="33">
        <v>693</v>
      </c>
      <c r="AG28" s="33">
        <v>423</v>
      </c>
      <c r="AH28" s="33">
        <v>22</v>
      </c>
      <c r="AI28" s="33">
        <v>1275</v>
      </c>
      <c r="AJ28" s="33">
        <v>1139</v>
      </c>
      <c r="AK28" s="33">
        <v>13</v>
      </c>
      <c r="AL28" s="33">
        <v>1226</v>
      </c>
      <c r="AM28" s="33">
        <v>142</v>
      </c>
      <c r="AN28" s="34">
        <v>550</v>
      </c>
      <c r="AO28" s="17">
        <f t="shared" si="2"/>
        <v>14779</v>
      </c>
    </row>
    <row r="29" spans="2:41" ht="14.25" customHeight="1" x14ac:dyDescent="0.25">
      <c r="B29" s="20" t="s">
        <v>31</v>
      </c>
      <c r="C29" s="26">
        <v>4</v>
      </c>
      <c r="D29" s="26">
        <v>432</v>
      </c>
      <c r="E29" s="26">
        <v>6</v>
      </c>
      <c r="F29" s="26">
        <v>143</v>
      </c>
      <c r="G29" s="26">
        <v>337</v>
      </c>
      <c r="H29" s="26">
        <v>81</v>
      </c>
      <c r="I29" s="26">
        <v>123</v>
      </c>
      <c r="J29" s="26">
        <v>16</v>
      </c>
      <c r="K29" s="26">
        <v>9</v>
      </c>
      <c r="L29" s="26">
        <v>1033</v>
      </c>
      <c r="M29" s="26">
        <v>1</v>
      </c>
      <c r="N29" s="26">
        <v>76</v>
      </c>
      <c r="O29" s="26">
        <v>1062</v>
      </c>
      <c r="P29" s="26">
        <v>682</v>
      </c>
      <c r="Q29" s="26">
        <v>104</v>
      </c>
      <c r="R29" s="26">
        <v>65</v>
      </c>
      <c r="S29" s="26">
        <v>200</v>
      </c>
      <c r="T29" s="26">
        <v>1421</v>
      </c>
      <c r="U29" s="26">
        <v>347</v>
      </c>
      <c r="V29" s="26">
        <v>10</v>
      </c>
      <c r="W29" s="26">
        <v>0</v>
      </c>
      <c r="X29" s="26">
        <v>479</v>
      </c>
      <c r="Y29" s="26">
        <v>3134</v>
      </c>
      <c r="Z29" s="26">
        <v>11</v>
      </c>
      <c r="AA29" s="26">
        <v>14</v>
      </c>
      <c r="AB29" s="26">
        <v>3</v>
      </c>
      <c r="AC29" s="26">
        <v>8</v>
      </c>
      <c r="AD29" s="26">
        <v>338</v>
      </c>
      <c r="AE29" s="26">
        <v>38</v>
      </c>
      <c r="AF29" s="26">
        <v>489</v>
      </c>
      <c r="AG29" s="26">
        <v>901</v>
      </c>
      <c r="AH29" s="26">
        <v>8</v>
      </c>
      <c r="AI29" s="26">
        <v>1887</v>
      </c>
      <c r="AJ29" s="26">
        <v>1214</v>
      </c>
      <c r="AK29" s="26">
        <v>10</v>
      </c>
      <c r="AL29" s="26">
        <v>1339</v>
      </c>
      <c r="AM29" s="26">
        <v>120</v>
      </c>
      <c r="AN29" s="26">
        <v>658</v>
      </c>
      <c r="AO29" s="17">
        <f t="shared" si="2"/>
        <v>16803</v>
      </c>
    </row>
    <row r="30" spans="2:41" x14ac:dyDescent="0.25">
      <c r="B30" s="20" t="s">
        <v>32</v>
      </c>
      <c r="C30" s="17">
        <v>1</v>
      </c>
      <c r="D30" s="17">
        <v>101</v>
      </c>
      <c r="E30" s="17">
        <v>1</v>
      </c>
      <c r="F30" s="17">
        <v>36</v>
      </c>
      <c r="G30" s="17">
        <v>138</v>
      </c>
      <c r="H30" s="17">
        <v>14</v>
      </c>
      <c r="I30" s="17">
        <v>99</v>
      </c>
      <c r="J30" s="17">
        <v>9</v>
      </c>
      <c r="K30" s="17">
        <v>0</v>
      </c>
      <c r="L30" s="17">
        <v>96</v>
      </c>
      <c r="M30" s="17">
        <v>0</v>
      </c>
      <c r="N30" s="17">
        <v>15</v>
      </c>
      <c r="O30" s="17">
        <v>233</v>
      </c>
      <c r="P30" s="17">
        <v>97</v>
      </c>
      <c r="Q30" s="17">
        <v>28</v>
      </c>
      <c r="R30" s="17">
        <v>7</v>
      </c>
      <c r="S30" s="17">
        <v>84</v>
      </c>
      <c r="T30" s="17">
        <v>168</v>
      </c>
      <c r="U30" s="17">
        <v>93</v>
      </c>
      <c r="V30" s="17">
        <v>3</v>
      </c>
      <c r="W30" s="17">
        <v>0</v>
      </c>
      <c r="X30" s="17">
        <v>188</v>
      </c>
      <c r="Y30" s="17">
        <v>794</v>
      </c>
      <c r="Z30" s="17">
        <v>2</v>
      </c>
      <c r="AA30" s="17">
        <v>4</v>
      </c>
      <c r="AB30" s="17">
        <v>5</v>
      </c>
      <c r="AC30" s="17">
        <v>8</v>
      </c>
      <c r="AD30" s="17">
        <v>113</v>
      </c>
      <c r="AE30" s="17">
        <v>5</v>
      </c>
      <c r="AF30" s="17">
        <v>121</v>
      </c>
      <c r="AG30" s="17">
        <v>127</v>
      </c>
      <c r="AH30" s="17">
        <v>9</v>
      </c>
      <c r="AI30" s="17">
        <v>232</v>
      </c>
      <c r="AJ30" s="17">
        <v>97</v>
      </c>
      <c r="AK30" s="17">
        <v>13</v>
      </c>
      <c r="AL30" s="17">
        <v>218</v>
      </c>
      <c r="AM30" s="17">
        <v>57</v>
      </c>
      <c r="AN30" s="17">
        <v>172</v>
      </c>
      <c r="AO30" s="17">
        <f t="shared" si="2"/>
        <v>3388</v>
      </c>
    </row>
    <row r="31" spans="2:41" x14ac:dyDescent="0.25">
      <c r="B31" s="20" t="s">
        <v>33</v>
      </c>
      <c r="C31" s="17">
        <v>0</v>
      </c>
      <c r="D31" s="17">
        <v>23</v>
      </c>
      <c r="E31" s="17">
        <v>0</v>
      </c>
      <c r="F31" s="17">
        <v>1</v>
      </c>
      <c r="G31" s="17">
        <v>5</v>
      </c>
      <c r="H31" s="17">
        <v>9</v>
      </c>
      <c r="I31" s="17">
        <v>27</v>
      </c>
      <c r="J31" s="17">
        <v>0</v>
      </c>
      <c r="K31" s="17">
        <v>0</v>
      </c>
      <c r="L31" s="17">
        <v>48</v>
      </c>
      <c r="M31" s="17">
        <v>0</v>
      </c>
      <c r="N31" s="17">
        <v>4</v>
      </c>
      <c r="O31" s="17">
        <v>70</v>
      </c>
      <c r="P31" s="17">
        <v>51</v>
      </c>
      <c r="Q31" s="17">
        <v>2</v>
      </c>
      <c r="R31" s="17">
        <v>2</v>
      </c>
      <c r="S31" s="17">
        <v>4</v>
      </c>
      <c r="T31" s="17">
        <v>86</v>
      </c>
      <c r="U31" s="17">
        <v>9</v>
      </c>
      <c r="V31" s="17">
        <v>0</v>
      </c>
      <c r="W31" s="17">
        <v>0</v>
      </c>
      <c r="X31" s="17">
        <v>25</v>
      </c>
      <c r="Y31" s="17">
        <v>92</v>
      </c>
      <c r="Z31" s="17">
        <v>0</v>
      </c>
      <c r="AA31" s="17">
        <v>0</v>
      </c>
      <c r="AB31" s="17">
        <v>0</v>
      </c>
      <c r="AC31" s="17">
        <v>1</v>
      </c>
      <c r="AD31" s="17">
        <v>20</v>
      </c>
      <c r="AE31" s="17">
        <v>1</v>
      </c>
      <c r="AF31" s="17">
        <v>15</v>
      </c>
      <c r="AG31" s="17">
        <v>40</v>
      </c>
      <c r="AH31" s="17">
        <v>0</v>
      </c>
      <c r="AI31" s="17">
        <v>47</v>
      </c>
      <c r="AJ31" s="17">
        <v>34</v>
      </c>
      <c r="AK31" s="17">
        <v>0</v>
      </c>
      <c r="AL31" s="17">
        <v>42</v>
      </c>
      <c r="AM31" s="17">
        <v>3</v>
      </c>
      <c r="AN31" s="17">
        <v>16</v>
      </c>
      <c r="AO31" s="17">
        <f t="shared" si="2"/>
        <v>677</v>
      </c>
    </row>
    <row r="32" spans="2:41" x14ac:dyDescent="0.25">
      <c r="B32" s="20" t="s">
        <v>34</v>
      </c>
      <c r="C32" s="26">
        <v>0</v>
      </c>
      <c r="D32" s="26">
        <v>59</v>
      </c>
      <c r="E32" s="26">
        <v>1</v>
      </c>
      <c r="F32" s="26">
        <v>45</v>
      </c>
      <c r="G32" s="26">
        <v>69</v>
      </c>
      <c r="H32" s="26">
        <v>43</v>
      </c>
      <c r="I32" s="26">
        <v>35</v>
      </c>
      <c r="J32" s="26">
        <v>2</v>
      </c>
      <c r="K32" s="26">
        <v>2</v>
      </c>
      <c r="L32" s="26">
        <v>201</v>
      </c>
      <c r="M32" s="26">
        <v>0</v>
      </c>
      <c r="N32" s="26">
        <v>19</v>
      </c>
      <c r="O32" s="26">
        <v>210</v>
      </c>
      <c r="P32" s="26">
        <v>222</v>
      </c>
      <c r="Q32" s="26">
        <v>16</v>
      </c>
      <c r="R32" s="26">
        <v>8</v>
      </c>
      <c r="S32" s="26">
        <v>42</v>
      </c>
      <c r="T32" s="26">
        <v>152</v>
      </c>
      <c r="U32" s="26">
        <v>74</v>
      </c>
      <c r="V32" s="26">
        <v>0</v>
      </c>
      <c r="W32" s="26">
        <v>0</v>
      </c>
      <c r="X32" s="26">
        <v>82</v>
      </c>
      <c r="Y32" s="26">
        <v>426</v>
      </c>
      <c r="Z32" s="26">
        <v>3</v>
      </c>
      <c r="AA32" s="26">
        <v>2</v>
      </c>
      <c r="AB32" s="26">
        <v>1</v>
      </c>
      <c r="AC32" s="26">
        <v>3</v>
      </c>
      <c r="AD32" s="26">
        <v>52</v>
      </c>
      <c r="AE32" s="26">
        <v>4</v>
      </c>
      <c r="AF32" s="26">
        <v>135</v>
      </c>
      <c r="AG32" s="26">
        <v>161</v>
      </c>
      <c r="AH32" s="26">
        <v>3</v>
      </c>
      <c r="AI32" s="26">
        <v>230</v>
      </c>
      <c r="AJ32" s="26">
        <v>97</v>
      </c>
      <c r="AK32" s="26">
        <v>3</v>
      </c>
      <c r="AL32" s="26">
        <v>274</v>
      </c>
      <c r="AM32" s="26">
        <v>27</v>
      </c>
      <c r="AN32" s="26">
        <v>169</v>
      </c>
      <c r="AO32" s="17">
        <f t="shared" si="2"/>
        <v>2872</v>
      </c>
    </row>
    <row r="33" spans="2:41" x14ac:dyDescent="0.25">
      <c r="B33" s="20" t="s">
        <v>35</v>
      </c>
      <c r="C33" s="21">
        <v>0</v>
      </c>
      <c r="D33" s="21">
        <v>1</v>
      </c>
      <c r="E33" s="21">
        <v>0</v>
      </c>
      <c r="F33" s="21">
        <v>0</v>
      </c>
      <c r="G33" s="21">
        <v>0</v>
      </c>
      <c r="H33" s="21">
        <v>1</v>
      </c>
      <c r="I33" s="21">
        <v>1</v>
      </c>
      <c r="J33" s="21">
        <v>0</v>
      </c>
      <c r="K33" s="21">
        <v>0</v>
      </c>
      <c r="L33" s="21">
        <v>31</v>
      </c>
      <c r="M33" s="21">
        <v>0</v>
      </c>
      <c r="N33" s="21">
        <v>1</v>
      </c>
      <c r="O33" s="21">
        <v>1</v>
      </c>
      <c r="P33" s="21">
        <v>5</v>
      </c>
      <c r="Q33" s="21">
        <v>3</v>
      </c>
      <c r="R33" s="21">
        <v>1279</v>
      </c>
      <c r="S33" s="21">
        <v>1</v>
      </c>
      <c r="T33" s="21">
        <v>5</v>
      </c>
      <c r="U33" s="21">
        <v>0</v>
      </c>
      <c r="V33" s="21">
        <v>52</v>
      </c>
      <c r="W33" s="21">
        <v>1</v>
      </c>
      <c r="X33" s="21">
        <v>15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16</v>
      </c>
      <c r="AG33" s="21">
        <v>2</v>
      </c>
      <c r="AH33" s="21">
        <v>0</v>
      </c>
      <c r="AI33" s="21">
        <v>5</v>
      </c>
      <c r="AJ33" s="21">
        <v>1</v>
      </c>
      <c r="AK33" s="21">
        <v>0</v>
      </c>
      <c r="AL33" s="21">
        <v>8</v>
      </c>
      <c r="AM33" s="21">
        <v>3</v>
      </c>
      <c r="AN33" s="21">
        <v>0</v>
      </c>
      <c r="AO33" s="17">
        <f t="shared" si="2"/>
        <v>1432</v>
      </c>
    </row>
    <row r="34" spans="2:41" x14ac:dyDescent="0.25">
      <c r="B34" s="20" t="s">
        <v>36</v>
      </c>
      <c r="C34" s="17">
        <v>0</v>
      </c>
      <c r="D34" s="17">
        <v>43</v>
      </c>
      <c r="E34" s="17">
        <v>0</v>
      </c>
      <c r="F34" s="17">
        <v>1</v>
      </c>
      <c r="G34" s="17">
        <v>0</v>
      </c>
      <c r="H34" s="17">
        <v>0</v>
      </c>
      <c r="I34" s="17">
        <v>4</v>
      </c>
      <c r="J34" s="17">
        <v>0</v>
      </c>
      <c r="K34" s="17">
        <v>0</v>
      </c>
      <c r="L34" s="17">
        <v>12</v>
      </c>
      <c r="M34" s="17">
        <v>0</v>
      </c>
      <c r="N34" s="17">
        <v>0</v>
      </c>
      <c r="O34" s="17">
        <v>4</v>
      </c>
      <c r="P34" s="17">
        <v>5</v>
      </c>
      <c r="Q34" s="17">
        <v>0</v>
      </c>
      <c r="R34" s="17">
        <v>0</v>
      </c>
      <c r="S34" s="17">
        <v>2</v>
      </c>
      <c r="T34" s="17">
        <v>779</v>
      </c>
      <c r="U34" s="17">
        <v>16</v>
      </c>
      <c r="V34" s="17">
        <v>0</v>
      </c>
      <c r="W34" s="17">
        <v>0</v>
      </c>
      <c r="X34" s="17">
        <v>4</v>
      </c>
      <c r="Y34" s="17">
        <v>33</v>
      </c>
      <c r="Z34" s="17">
        <v>0</v>
      </c>
      <c r="AA34" s="17">
        <v>0</v>
      </c>
      <c r="AB34" s="17">
        <v>0</v>
      </c>
      <c r="AC34" s="17">
        <v>0</v>
      </c>
      <c r="AD34" s="17">
        <v>3</v>
      </c>
      <c r="AE34" s="17">
        <v>1</v>
      </c>
      <c r="AF34" s="17">
        <v>6</v>
      </c>
      <c r="AG34" s="17">
        <v>3</v>
      </c>
      <c r="AH34" s="17">
        <v>1</v>
      </c>
      <c r="AI34" s="17">
        <v>44</v>
      </c>
      <c r="AJ34" s="17">
        <v>17</v>
      </c>
      <c r="AK34" s="17">
        <v>0</v>
      </c>
      <c r="AL34" s="17">
        <v>7</v>
      </c>
      <c r="AM34" s="17">
        <v>4</v>
      </c>
      <c r="AN34" s="17">
        <v>12</v>
      </c>
      <c r="AO34" s="17">
        <f t="shared" si="2"/>
        <v>1001</v>
      </c>
    </row>
    <row r="35" spans="2:41" x14ac:dyDescent="0.25">
      <c r="B35" s="20" t="s">
        <v>37</v>
      </c>
      <c r="C35" s="18">
        <v>0</v>
      </c>
      <c r="D35" s="18">
        <v>268</v>
      </c>
      <c r="E35" s="18">
        <v>0</v>
      </c>
      <c r="F35" s="18">
        <v>0</v>
      </c>
      <c r="G35" s="18">
        <v>1</v>
      </c>
      <c r="H35" s="18">
        <v>1</v>
      </c>
      <c r="I35" s="18">
        <v>1</v>
      </c>
      <c r="J35" s="18">
        <v>0</v>
      </c>
      <c r="K35" s="18">
        <v>0</v>
      </c>
      <c r="L35" s="18">
        <v>21</v>
      </c>
      <c r="M35" s="18">
        <v>0</v>
      </c>
      <c r="N35" s="18">
        <v>1</v>
      </c>
      <c r="O35" s="18">
        <v>16</v>
      </c>
      <c r="P35" s="18">
        <v>8</v>
      </c>
      <c r="Q35" s="18">
        <v>0</v>
      </c>
      <c r="R35" s="18">
        <v>0</v>
      </c>
      <c r="S35" s="18">
        <v>2</v>
      </c>
      <c r="T35" s="18">
        <v>131</v>
      </c>
      <c r="U35" s="18">
        <v>27</v>
      </c>
      <c r="V35" s="18">
        <v>0</v>
      </c>
      <c r="W35" s="18">
        <v>0</v>
      </c>
      <c r="X35" s="18">
        <v>4</v>
      </c>
      <c r="Y35" s="18">
        <v>31</v>
      </c>
      <c r="Z35" s="18">
        <v>0</v>
      </c>
      <c r="AA35" s="18">
        <v>0</v>
      </c>
      <c r="AB35" s="18">
        <v>0</v>
      </c>
      <c r="AC35" s="18">
        <v>0</v>
      </c>
      <c r="AD35" s="18">
        <v>7</v>
      </c>
      <c r="AE35" s="18">
        <v>27</v>
      </c>
      <c r="AF35" s="18">
        <v>12</v>
      </c>
      <c r="AG35" s="18">
        <v>1</v>
      </c>
      <c r="AH35" s="18">
        <v>0</v>
      </c>
      <c r="AI35" s="18">
        <v>1500</v>
      </c>
      <c r="AJ35" s="18">
        <v>135</v>
      </c>
      <c r="AK35" s="18">
        <v>0</v>
      </c>
      <c r="AL35" s="18">
        <v>12</v>
      </c>
      <c r="AM35" s="18">
        <v>1</v>
      </c>
      <c r="AN35" s="18">
        <v>29</v>
      </c>
      <c r="AO35" s="17">
        <f t="shared" si="2"/>
        <v>2236</v>
      </c>
    </row>
    <row r="36" spans="2:41" x14ac:dyDescent="0.25">
      <c r="B36" s="20" t="s">
        <v>38</v>
      </c>
      <c r="C36" s="18">
        <v>0</v>
      </c>
      <c r="D36" s="18">
        <v>75</v>
      </c>
      <c r="E36" s="18">
        <v>0</v>
      </c>
      <c r="F36" s="18">
        <v>5</v>
      </c>
      <c r="G36" s="18">
        <v>24</v>
      </c>
      <c r="H36" s="18">
        <v>20</v>
      </c>
      <c r="I36" s="18">
        <v>22</v>
      </c>
      <c r="J36" s="18">
        <v>2</v>
      </c>
      <c r="K36" s="18">
        <v>0</v>
      </c>
      <c r="L36" s="18">
        <v>327</v>
      </c>
      <c r="M36" s="18">
        <v>0</v>
      </c>
      <c r="N36" s="18">
        <v>17</v>
      </c>
      <c r="O36" s="18">
        <v>212</v>
      </c>
      <c r="P36" s="18">
        <v>111</v>
      </c>
      <c r="Q36" s="18">
        <v>4</v>
      </c>
      <c r="R36" s="18">
        <v>3</v>
      </c>
      <c r="S36" s="18">
        <v>10</v>
      </c>
      <c r="T36" s="18">
        <v>282</v>
      </c>
      <c r="U36" s="18">
        <v>35</v>
      </c>
      <c r="V36" s="18">
        <v>0</v>
      </c>
      <c r="W36" s="18">
        <v>0</v>
      </c>
      <c r="X36" s="18">
        <v>45</v>
      </c>
      <c r="Y36" s="18">
        <v>679</v>
      </c>
      <c r="Z36" s="18">
        <v>0</v>
      </c>
      <c r="AA36" s="18">
        <v>1</v>
      </c>
      <c r="AB36" s="18">
        <v>0</v>
      </c>
      <c r="AC36" s="18">
        <v>0</v>
      </c>
      <c r="AD36" s="18">
        <v>22</v>
      </c>
      <c r="AE36" s="18">
        <v>2</v>
      </c>
      <c r="AF36" s="18">
        <v>100</v>
      </c>
      <c r="AG36" s="18">
        <v>79</v>
      </c>
      <c r="AH36" s="18">
        <v>1</v>
      </c>
      <c r="AI36" s="18">
        <v>155</v>
      </c>
      <c r="AJ36" s="18">
        <v>158</v>
      </c>
      <c r="AK36" s="18">
        <v>1</v>
      </c>
      <c r="AL36" s="18">
        <v>124</v>
      </c>
      <c r="AM36" s="18">
        <v>8</v>
      </c>
      <c r="AN36" s="18">
        <v>74</v>
      </c>
      <c r="AO36" s="17">
        <f t="shared" si="2"/>
        <v>2598</v>
      </c>
    </row>
    <row r="37" spans="2:41" x14ac:dyDescent="0.25">
      <c r="B37" s="20" t="s">
        <v>39</v>
      </c>
      <c r="C37" s="18">
        <v>0</v>
      </c>
      <c r="D37" s="18">
        <v>76</v>
      </c>
      <c r="E37" s="18">
        <v>0</v>
      </c>
      <c r="F37" s="18">
        <v>0</v>
      </c>
      <c r="G37" s="18">
        <v>0</v>
      </c>
      <c r="H37" s="18">
        <v>1</v>
      </c>
      <c r="I37" s="18">
        <v>8</v>
      </c>
      <c r="J37" s="18">
        <v>0</v>
      </c>
      <c r="K37" s="18">
        <v>0</v>
      </c>
      <c r="L37" s="18">
        <v>16</v>
      </c>
      <c r="M37" s="18">
        <v>0</v>
      </c>
      <c r="N37" s="18">
        <v>0</v>
      </c>
      <c r="O37" s="18">
        <v>16</v>
      </c>
      <c r="P37" s="18">
        <v>5</v>
      </c>
      <c r="Q37" s="18">
        <v>0</v>
      </c>
      <c r="R37" s="18">
        <v>0</v>
      </c>
      <c r="S37" s="18">
        <v>6</v>
      </c>
      <c r="T37" s="18">
        <v>107</v>
      </c>
      <c r="U37" s="18">
        <v>15</v>
      </c>
      <c r="V37" s="18">
        <v>0</v>
      </c>
      <c r="W37" s="18">
        <v>0</v>
      </c>
      <c r="X37" s="18">
        <v>5</v>
      </c>
      <c r="Y37" s="18">
        <v>33</v>
      </c>
      <c r="Z37" s="18">
        <v>0</v>
      </c>
      <c r="AA37" s="18">
        <v>0</v>
      </c>
      <c r="AB37" s="18">
        <v>0</v>
      </c>
      <c r="AC37" s="18">
        <v>0</v>
      </c>
      <c r="AD37" s="18">
        <v>5</v>
      </c>
      <c r="AE37" s="18">
        <v>11</v>
      </c>
      <c r="AF37" s="18">
        <v>1</v>
      </c>
      <c r="AG37" s="18">
        <v>2</v>
      </c>
      <c r="AH37" s="18">
        <v>0</v>
      </c>
      <c r="AI37" s="18">
        <v>581</v>
      </c>
      <c r="AJ37" s="18">
        <v>78</v>
      </c>
      <c r="AK37" s="18">
        <v>0</v>
      </c>
      <c r="AL37" s="18">
        <v>4</v>
      </c>
      <c r="AM37" s="18">
        <v>0</v>
      </c>
      <c r="AN37" s="18">
        <v>5</v>
      </c>
      <c r="AO37" s="17">
        <f t="shared" si="2"/>
        <v>975</v>
      </c>
    </row>
    <row r="38" spans="2:41" x14ac:dyDescent="0.25">
      <c r="B38" s="20" t="s">
        <v>40</v>
      </c>
      <c r="C38" s="18">
        <v>0</v>
      </c>
      <c r="D38" s="18">
        <v>6</v>
      </c>
      <c r="E38" s="18">
        <v>0</v>
      </c>
      <c r="F38" s="18">
        <v>0</v>
      </c>
      <c r="G38" s="18">
        <v>3</v>
      </c>
      <c r="H38" s="18">
        <v>2</v>
      </c>
      <c r="I38" s="18">
        <v>1</v>
      </c>
      <c r="J38" s="18">
        <v>1</v>
      </c>
      <c r="K38" s="18">
        <v>1</v>
      </c>
      <c r="L38" s="18">
        <v>41</v>
      </c>
      <c r="M38" s="18">
        <v>0</v>
      </c>
      <c r="N38" s="18">
        <v>24</v>
      </c>
      <c r="O38" s="18">
        <v>19</v>
      </c>
      <c r="P38" s="18">
        <v>19</v>
      </c>
      <c r="Q38" s="18">
        <v>2</v>
      </c>
      <c r="R38" s="18">
        <v>1</v>
      </c>
      <c r="S38" s="18">
        <v>0</v>
      </c>
      <c r="T38" s="18">
        <v>38</v>
      </c>
      <c r="U38" s="18">
        <v>8</v>
      </c>
      <c r="V38" s="18">
        <v>0</v>
      </c>
      <c r="W38" s="18">
        <v>0</v>
      </c>
      <c r="X38" s="18">
        <v>10</v>
      </c>
      <c r="Y38" s="18">
        <v>141</v>
      </c>
      <c r="Z38" s="18">
        <v>0</v>
      </c>
      <c r="AA38" s="18">
        <v>0</v>
      </c>
      <c r="AB38" s="18">
        <v>0</v>
      </c>
      <c r="AC38" s="18">
        <v>0</v>
      </c>
      <c r="AD38" s="18">
        <v>2</v>
      </c>
      <c r="AE38" s="18">
        <v>1</v>
      </c>
      <c r="AF38" s="18">
        <v>11</v>
      </c>
      <c r="AG38" s="18">
        <v>7</v>
      </c>
      <c r="AH38" s="18">
        <v>0</v>
      </c>
      <c r="AI38" s="18">
        <v>29</v>
      </c>
      <c r="AJ38" s="18">
        <v>17</v>
      </c>
      <c r="AK38" s="18">
        <v>0</v>
      </c>
      <c r="AL38" s="18">
        <v>13</v>
      </c>
      <c r="AM38" s="18">
        <v>0</v>
      </c>
      <c r="AN38" s="18">
        <v>15</v>
      </c>
      <c r="AO38" s="17">
        <f t="shared" si="2"/>
        <v>412</v>
      </c>
    </row>
    <row r="39" spans="2:41" x14ac:dyDescent="0.25">
      <c r="B39" s="20" t="s">
        <v>41</v>
      </c>
      <c r="C39" s="18">
        <v>0</v>
      </c>
      <c r="D39" s="18">
        <v>19</v>
      </c>
      <c r="E39" s="18">
        <v>0</v>
      </c>
      <c r="F39" s="18">
        <v>4</v>
      </c>
      <c r="G39" s="18">
        <v>2</v>
      </c>
      <c r="H39" s="18">
        <v>1</v>
      </c>
      <c r="I39" s="18">
        <v>3</v>
      </c>
      <c r="J39" s="18">
        <v>0</v>
      </c>
      <c r="K39" s="18">
        <v>0</v>
      </c>
      <c r="L39" s="18">
        <v>26</v>
      </c>
      <c r="M39" s="18">
        <v>0</v>
      </c>
      <c r="N39" s="18">
        <v>7</v>
      </c>
      <c r="O39" s="18">
        <v>22</v>
      </c>
      <c r="P39" s="18">
        <v>7</v>
      </c>
      <c r="Q39" s="18">
        <v>1</v>
      </c>
      <c r="R39" s="18">
        <v>1</v>
      </c>
      <c r="S39" s="18">
        <v>2</v>
      </c>
      <c r="T39" s="18">
        <v>81</v>
      </c>
      <c r="U39" s="18">
        <v>770</v>
      </c>
      <c r="V39" s="18">
        <v>0</v>
      </c>
      <c r="W39" s="18">
        <v>0</v>
      </c>
      <c r="X39" s="18">
        <v>4</v>
      </c>
      <c r="Y39" s="18">
        <v>47</v>
      </c>
      <c r="Z39" s="18">
        <v>0</v>
      </c>
      <c r="AA39" s="18">
        <v>1</v>
      </c>
      <c r="AB39" s="18">
        <v>2</v>
      </c>
      <c r="AC39" s="18">
        <v>2</v>
      </c>
      <c r="AD39" s="18">
        <v>3</v>
      </c>
      <c r="AE39" s="18">
        <v>6</v>
      </c>
      <c r="AF39" s="18">
        <v>5</v>
      </c>
      <c r="AG39" s="18">
        <v>2</v>
      </c>
      <c r="AH39" s="18">
        <v>1</v>
      </c>
      <c r="AI39" s="18">
        <v>213</v>
      </c>
      <c r="AJ39" s="18">
        <v>55</v>
      </c>
      <c r="AK39" s="18">
        <v>1</v>
      </c>
      <c r="AL39" s="18">
        <v>12</v>
      </c>
      <c r="AM39" s="18">
        <v>1</v>
      </c>
      <c r="AN39" s="18">
        <v>14</v>
      </c>
      <c r="AO39" s="17">
        <f t="shared" si="2"/>
        <v>1315</v>
      </c>
    </row>
    <row r="40" spans="2:41" x14ac:dyDescent="0.25">
      <c r="B40" s="20" t="s">
        <v>42</v>
      </c>
      <c r="C40" s="18">
        <v>2</v>
      </c>
      <c r="D40" s="18">
        <v>46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3</v>
      </c>
      <c r="K40" s="18">
        <v>0</v>
      </c>
      <c r="L40" s="18">
        <v>2</v>
      </c>
      <c r="M40" s="18">
        <v>0</v>
      </c>
      <c r="N40" s="18">
        <v>0</v>
      </c>
      <c r="O40" s="18">
        <v>26</v>
      </c>
      <c r="P40" s="18">
        <v>2</v>
      </c>
      <c r="Q40" s="18">
        <v>0</v>
      </c>
      <c r="R40" s="18">
        <v>0</v>
      </c>
      <c r="S40" s="18">
        <v>0</v>
      </c>
      <c r="T40" s="18">
        <v>31</v>
      </c>
      <c r="U40" s="18">
        <v>25</v>
      </c>
      <c r="V40" s="18">
        <v>0</v>
      </c>
      <c r="W40" s="18">
        <v>0</v>
      </c>
      <c r="X40" s="18">
        <v>3</v>
      </c>
      <c r="Y40" s="18">
        <v>33</v>
      </c>
      <c r="Z40" s="18">
        <v>0</v>
      </c>
      <c r="AA40" s="18">
        <v>0</v>
      </c>
      <c r="AB40" s="18">
        <v>0</v>
      </c>
      <c r="AC40" s="18">
        <v>0</v>
      </c>
      <c r="AD40" s="18">
        <v>1</v>
      </c>
      <c r="AE40" s="18">
        <v>12</v>
      </c>
      <c r="AF40" s="18">
        <v>1</v>
      </c>
      <c r="AG40" s="18">
        <v>4</v>
      </c>
      <c r="AH40" s="18">
        <v>0</v>
      </c>
      <c r="AI40" s="18">
        <v>1180</v>
      </c>
      <c r="AJ40" s="18">
        <v>16</v>
      </c>
      <c r="AK40" s="18">
        <v>0</v>
      </c>
      <c r="AL40" s="18">
        <v>1</v>
      </c>
      <c r="AM40" s="18">
        <v>1</v>
      </c>
      <c r="AN40" s="18">
        <v>2</v>
      </c>
      <c r="AO40" s="17">
        <f t="shared" si="2"/>
        <v>1392</v>
      </c>
    </row>
    <row r="41" spans="2:41" x14ac:dyDescent="0.25">
      <c r="B41" s="20" t="s">
        <v>43</v>
      </c>
      <c r="C41" s="18">
        <v>0</v>
      </c>
      <c r="D41" s="18">
        <v>21</v>
      </c>
      <c r="E41" s="18">
        <v>1</v>
      </c>
      <c r="F41" s="18">
        <v>11</v>
      </c>
      <c r="G41" s="18">
        <v>3</v>
      </c>
      <c r="H41" s="18">
        <v>14</v>
      </c>
      <c r="I41" s="18">
        <v>8</v>
      </c>
      <c r="J41" s="18">
        <v>1</v>
      </c>
      <c r="K41" s="18">
        <v>1</v>
      </c>
      <c r="L41" s="18">
        <v>157</v>
      </c>
      <c r="M41" s="18">
        <v>0</v>
      </c>
      <c r="N41" s="18">
        <v>9</v>
      </c>
      <c r="O41" s="18">
        <v>100</v>
      </c>
      <c r="P41" s="18">
        <v>116</v>
      </c>
      <c r="Q41" s="18">
        <v>11</v>
      </c>
      <c r="R41" s="18">
        <v>8</v>
      </c>
      <c r="S41" s="18">
        <v>7</v>
      </c>
      <c r="T41" s="18">
        <v>81</v>
      </c>
      <c r="U41" s="18">
        <v>16</v>
      </c>
      <c r="V41" s="18">
        <v>0</v>
      </c>
      <c r="W41" s="18">
        <v>0</v>
      </c>
      <c r="X41" s="18">
        <v>49</v>
      </c>
      <c r="Y41" s="18">
        <v>226</v>
      </c>
      <c r="Z41" s="18">
        <v>1</v>
      </c>
      <c r="AA41" s="18">
        <v>1</v>
      </c>
      <c r="AB41" s="18">
        <v>1</v>
      </c>
      <c r="AC41" s="18">
        <v>1</v>
      </c>
      <c r="AD41" s="18">
        <v>7</v>
      </c>
      <c r="AE41" s="18">
        <v>1</v>
      </c>
      <c r="AF41" s="18">
        <v>110</v>
      </c>
      <c r="AG41" s="18">
        <v>97</v>
      </c>
      <c r="AH41" s="18">
        <v>1</v>
      </c>
      <c r="AI41" s="18">
        <v>51</v>
      </c>
      <c r="AJ41" s="18">
        <v>29</v>
      </c>
      <c r="AK41" s="18">
        <v>1</v>
      </c>
      <c r="AL41" s="18">
        <v>102</v>
      </c>
      <c r="AM41" s="18">
        <v>16</v>
      </c>
      <c r="AN41" s="18">
        <v>34</v>
      </c>
      <c r="AO41" s="17">
        <f t="shared" si="2"/>
        <v>1293</v>
      </c>
    </row>
    <row r="42" spans="2:41" ht="15" customHeight="1" x14ac:dyDescent="0.25">
      <c r="B42" s="36" t="s">
        <v>21</v>
      </c>
      <c r="C42" s="22">
        <f>SUM(C21:C41)</f>
        <v>21</v>
      </c>
      <c r="D42" s="22">
        <f t="shared" ref="D42:AO42" si="3">SUM(D21:D41)</f>
        <v>2271</v>
      </c>
      <c r="E42" s="22">
        <f t="shared" si="3"/>
        <v>21</v>
      </c>
      <c r="F42" s="22">
        <f t="shared" si="3"/>
        <v>587</v>
      </c>
      <c r="G42" s="22">
        <f t="shared" si="3"/>
        <v>1314</v>
      </c>
      <c r="H42" s="22">
        <f t="shared" si="3"/>
        <v>304</v>
      </c>
      <c r="I42" s="22">
        <f t="shared" si="3"/>
        <v>627</v>
      </c>
      <c r="J42" s="22">
        <f t="shared" si="3"/>
        <v>153</v>
      </c>
      <c r="K42" s="22">
        <f t="shared" si="3"/>
        <v>29</v>
      </c>
      <c r="L42" s="22">
        <f t="shared" si="3"/>
        <v>3577</v>
      </c>
      <c r="M42" s="22">
        <f t="shared" si="3"/>
        <v>2</v>
      </c>
      <c r="N42" s="22">
        <f t="shared" si="3"/>
        <v>355</v>
      </c>
      <c r="O42" s="22">
        <f t="shared" si="3"/>
        <v>4530</v>
      </c>
      <c r="P42" s="22">
        <f t="shared" si="3"/>
        <v>2883</v>
      </c>
      <c r="Q42" s="22">
        <f t="shared" si="3"/>
        <v>373</v>
      </c>
      <c r="R42" s="22">
        <f t="shared" si="3"/>
        <v>1646</v>
      </c>
      <c r="S42" s="22">
        <f t="shared" si="3"/>
        <v>774</v>
      </c>
      <c r="T42" s="22">
        <f t="shared" si="3"/>
        <v>6412</v>
      </c>
      <c r="U42" s="22">
        <f t="shared" si="3"/>
        <v>3613</v>
      </c>
      <c r="V42" s="22">
        <f>SUM(V21:V41)</f>
        <v>76</v>
      </c>
      <c r="W42" s="22">
        <f t="shared" si="3"/>
        <v>1</v>
      </c>
      <c r="X42" s="22">
        <f t="shared" si="3"/>
        <v>1743</v>
      </c>
      <c r="Y42" s="22">
        <f t="shared" si="3"/>
        <v>11365</v>
      </c>
      <c r="Z42" s="22">
        <f t="shared" si="3"/>
        <v>53</v>
      </c>
      <c r="AA42" s="22">
        <f t="shared" si="3"/>
        <v>70</v>
      </c>
      <c r="AB42" s="22">
        <f t="shared" si="3"/>
        <v>37</v>
      </c>
      <c r="AC42" s="22">
        <f t="shared" si="3"/>
        <v>53</v>
      </c>
      <c r="AD42" s="22">
        <f t="shared" si="3"/>
        <v>1582</v>
      </c>
      <c r="AE42" s="22">
        <f t="shared" si="3"/>
        <v>218</v>
      </c>
      <c r="AF42" s="22">
        <f t="shared" si="3"/>
        <v>2244</v>
      </c>
      <c r="AG42" s="22">
        <f t="shared" si="3"/>
        <v>2316</v>
      </c>
      <c r="AH42" s="22">
        <f t="shared" si="3"/>
        <v>75</v>
      </c>
      <c r="AI42" s="22">
        <f t="shared" si="3"/>
        <v>10820</v>
      </c>
      <c r="AJ42" s="22">
        <f t="shared" si="3"/>
        <v>4213</v>
      </c>
      <c r="AK42" s="22">
        <f t="shared" si="3"/>
        <v>69</v>
      </c>
      <c r="AL42" s="22">
        <f t="shared" si="3"/>
        <v>5000</v>
      </c>
      <c r="AM42" s="22">
        <f t="shared" si="3"/>
        <v>532</v>
      </c>
      <c r="AN42" s="22">
        <f t="shared" si="3"/>
        <v>3410</v>
      </c>
      <c r="AO42" s="22">
        <f t="shared" si="3"/>
        <v>73369</v>
      </c>
    </row>
    <row r="43" spans="2:41" x14ac:dyDescent="0.25">
      <c r="B43" s="36" t="s">
        <v>116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7"/>
    </row>
    <row r="44" spans="2:41" x14ac:dyDescent="0.25">
      <c r="B44" s="20" t="s">
        <v>45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5</v>
      </c>
      <c r="I44" s="17">
        <v>0</v>
      </c>
      <c r="J44" s="17">
        <v>0</v>
      </c>
      <c r="K44" s="17">
        <v>0</v>
      </c>
      <c r="L44" s="17">
        <v>35</v>
      </c>
      <c r="M44" s="17">
        <v>0</v>
      </c>
      <c r="N44" s="17">
        <v>2</v>
      </c>
      <c r="O44" s="17">
        <v>10</v>
      </c>
      <c r="P44" s="17">
        <v>47</v>
      </c>
      <c r="Q44" s="17">
        <v>0</v>
      </c>
      <c r="R44" s="17">
        <v>0</v>
      </c>
      <c r="S44" s="17">
        <v>0</v>
      </c>
      <c r="T44" s="17">
        <v>154</v>
      </c>
      <c r="U44" s="17">
        <v>1</v>
      </c>
      <c r="V44" s="17">
        <v>0</v>
      </c>
      <c r="W44" s="17">
        <v>0</v>
      </c>
      <c r="X44" s="17">
        <v>0</v>
      </c>
      <c r="Y44" s="17">
        <v>121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4</v>
      </c>
      <c r="AH44" s="17">
        <v>0</v>
      </c>
      <c r="AI44" s="17">
        <v>43</v>
      </c>
      <c r="AJ44" s="17">
        <v>37</v>
      </c>
      <c r="AK44" s="17">
        <v>0</v>
      </c>
      <c r="AL44" s="17">
        <v>27</v>
      </c>
      <c r="AM44" s="17">
        <v>0</v>
      </c>
      <c r="AN44" s="17">
        <v>16</v>
      </c>
      <c r="AO44" s="17">
        <f>SUM(C44:AN44)</f>
        <v>502</v>
      </c>
    </row>
    <row r="45" spans="2:41" x14ac:dyDescent="0.25">
      <c r="B45" s="20" t="s">
        <v>46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1</v>
      </c>
      <c r="J45" s="17">
        <v>0</v>
      </c>
      <c r="K45" s="17">
        <v>0</v>
      </c>
      <c r="L45" s="17">
        <v>2</v>
      </c>
      <c r="M45" s="17">
        <v>0</v>
      </c>
      <c r="N45" s="17">
        <v>0</v>
      </c>
      <c r="O45" s="17">
        <v>4</v>
      </c>
      <c r="P45" s="17">
        <v>3</v>
      </c>
      <c r="Q45" s="17">
        <v>0</v>
      </c>
      <c r="R45" s="17">
        <v>0</v>
      </c>
      <c r="S45" s="17">
        <v>0</v>
      </c>
      <c r="T45" s="17">
        <v>9</v>
      </c>
      <c r="U45" s="17">
        <v>0</v>
      </c>
      <c r="V45" s="17">
        <v>0</v>
      </c>
      <c r="W45" s="17">
        <v>0</v>
      </c>
      <c r="X45" s="17">
        <v>1</v>
      </c>
      <c r="Y45" s="17">
        <v>10</v>
      </c>
      <c r="Z45" s="17">
        <v>0</v>
      </c>
      <c r="AA45" s="17">
        <v>0</v>
      </c>
      <c r="AB45" s="17">
        <v>0</v>
      </c>
      <c r="AC45" s="17">
        <v>0</v>
      </c>
      <c r="AD45" s="17">
        <v>1</v>
      </c>
      <c r="AE45" s="17">
        <v>0</v>
      </c>
      <c r="AF45" s="17">
        <v>1</v>
      </c>
      <c r="AG45" s="17">
        <v>1</v>
      </c>
      <c r="AH45" s="17">
        <v>0</v>
      </c>
      <c r="AI45" s="17">
        <v>4</v>
      </c>
      <c r="AJ45" s="17">
        <v>3</v>
      </c>
      <c r="AK45" s="17">
        <v>0</v>
      </c>
      <c r="AL45" s="17">
        <v>3</v>
      </c>
      <c r="AM45" s="17">
        <v>0</v>
      </c>
      <c r="AN45" s="17">
        <v>2</v>
      </c>
      <c r="AO45" s="17">
        <f t="shared" ref="AO45:AO49" si="4">SUM(C45:AN45)</f>
        <v>45</v>
      </c>
    </row>
    <row r="46" spans="2:41" x14ac:dyDescent="0.25">
      <c r="B46" s="20" t="s">
        <v>47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3</v>
      </c>
      <c r="M46" s="17">
        <v>0</v>
      </c>
      <c r="N46" s="17">
        <v>0</v>
      </c>
      <c r="O46" s="17">
        <v>2</v>
      </c>
      <c r="P46" s="17">
        <v>3</v>
      </c>
      <c r="Q46" s="17">
        <v>0</v>
      </c>
      <c r="R46" s="17">
        <v>0</v>
      </c>
      <c r="S46" s="17">
        <v>0</v>
      </c>
      <c r="T46" s="17">
        <v>6</v>
      </c>
      <c r="U46" s="17">
        <v>0</v>
      </c>
      <c r="V46" s="17">
        <v>0</v>
      </c>
      <c r="W46" s="17">
        <v>0</v>
      </c>
      <c r="X46" s="17">
        <v>0</v>
      </c>
      <c r="Y46" s="17">
        <v>11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1</v>
      </c>
      <c r="AG46" s="17">
        <v>0</v>
      </c>
      <c r="AH46" s="17">
        <v>0</v>
      </c>
      <c r="AI46" s="17">
        <v>3</v>
      </c>
      <c r="AJ46" s="17">
        <v>0</v>
      </c>
      <c r="AK46" s="17">
        <v>0</v>
      </c>
      <c r="AL46" s="17">
        <v>2</v>
      </c>
      <c r="AM46" s="17">
        <v>0</v>
      </c>
      <c r="AN46" s="17">
        <v>1</v>
      </c>
      <c r="AO46" s="17">
        <f t="shared" si="4"/>
        <v>32</v>
      </c>
    </row>
    <row r="47" spans="2:41" x14ac:dyDescent="0.25">
      <c r="B47" s="20" t="s">
        <v>48</v>
      </c>
      <c r="C47" s="17">
        <v>0</v>
      </c>
      <c r="D47" s="17">
        <v>1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5</v>
      </c>
      <c r="M47" s="17">
        <v>0</v>
      </c>
      <c r="N47" s="17">
        <v>0</v>
      </c>
      <c r="O47" s="17">
        <v>1</v>
      </c>
      <c r="P47" s="17">
        <v>8</v>
      </c>
      <c r="Q47" s="17">
        <v>0</v>
      </c>
      <c r="R47" s="17">
        <v>0</v>
      </c>
      <c r="S47" s="17">
        <v>0</v>
      </c>
      <c r="T47" s="17">
        <v>10</v>
      </c>
      <c r="U47" s="17">
        <v>1</v>
      </c>
      <c r="V47" s="17">
        <v>0</v>
      </c>
      <c r="W47" s="17">
        <v>0</v>
      </c>
      <c r="X47" s="17">
        <v>0</v>
      </c>
      <c r="Y47" s="17">
        <v>28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1</v>
      </c>
      <c r="AH47" s="17">
        <v>0</v>
      </c>
      <c r="AI47" s="17">
        <v>8</v>
      </c>
      <c r="AJ47" s="17">
        <v>8</v>
      </c>
      <c r="AK47" s="17">
        <v>0</v>
      </c>
      <c r="AL47" s="17">
        <v>5</v>
      </c>
      <c r="AM47" s="17">
        <v>0</v>
      </c>
      <c r="AN47" s="17">
        <v>6</v>
      </c>
      <c r="AO47" s="17">
        <f t="shared" si="4"/>
        <v>82</v>
      </c>
    </row>
    <row r="48" spans="2:41" x14ac:dyDescent="0.25">
      <c r="B48" s="20" t="s">
        <v>121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1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1</v>
      </c>
      <c r="U48" s="17">
        <v>0</v>
      </c>
      <c r="V48" s="17">
        <v>0</v>
      </c>
      <c r="W48" s="17">
        <v>0</v>
      </c>
      <c r="X48" s="17">
        <v>0</v>
      </c>
      <c r="Y48" s="17">
        <v>2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1</v>
      </c>
      <c r="AK48" s="17">
        <v>0</v>
      </c>
      <c r="AL48" s="17">
        <v>0</v>
      </c>
      <c r="AM48" s="17">
        <v>0</v>
      </c>
      <c r="AN48" s="17">
        <v>0</v>
      </c>
      <c r="AO48" s="17">
        <f>SUM(C48:AN48)</f>
        <v>5</v>
      </c>
    </row>
    <row r="49" spans="2:41" x14ac:dyDescent="0.25">
      <c r="B49" s="20" t="s">
        <v>49</v>
      </c>
      <c r="C49" s="17">
        <v>0</v>
      </c>
      <c r="D49" s="17">
        <v>0</v>
      </c>
      <c r="E49" s="17">
        <v>0</v>
      </c>
      <c r="F49" s="17">
        <v>1</v>
      </c>
      <c r="G49" s="17">
        <v>1</v>
      </c>
      <c r="H49" s="17">
        <v>1</v>
      </c>
      <c r="I49" s="17">
        <v>0</v>
      </c>
      <c r="J49" s="17">
        <v>0</v>
      </c>
      <c r="K49" s="17">
        <v>0</v>
      </c>
      <c r="L49" s="17">
        <v>25</v>
      </c>
      <c r="M49" s="17">
        <v>0</v>
      </c>
      <c r="N49" s="17">
        <v>0</v>
      </c>
      <c r="O49" s="17">
        <v>7</v>
      </c>
      <c r="P49" s="17">
        <v>20</v>
      </c>
      <c r="Q49" s="17">
        <v>0</v>
      </c>
      <c r="R49" s="17">
        <v>0</v>
      </c>
      <c r="S49" s="17">
        <v>0</v>
      </c>
      <c r="T49" s="17">
        <v>17</v>
      </c>
      <c r="U49" s="17">
        <v>3</v>
      </c>
      <c r="V49" s="17">
        <v>0</v>
      </c>
      <c r="W49" s="17">
        <v>0</v>
      </c>
      <c r="X49" s="17">
        <v>3</v>
      </c>
      <c r="Y49" s="17">
        <v>44</v>
      </c>
      <c r="Z49" s="17">
        <v>0</v>
      </c>
      <c r="AA49" s="17">
        <v>0</v>
      </c>
      <c r="AB49" s="17">
        <v>0</v>
      </c>
      <c r="AC49" s="17">
        <v>0</v>
      </c>
      <c r="AD49" s="17">
        <v>1</v>
      </c>
      <c r="AE49" s="17">
        <v>0</v>
      </c>
      <c r="AF49" s="17">
        <v>4</v>
      </c>
      <c r="AG49" s="17">
        <v>4</v>
      </c>
      <c r="AH49" s="17">
        <v>0</v>
      </c>
      <c r="AI49" s="17">
        <v>19</v>
      </c>
      <c r="AJ49" s="17">
        <v>7</v>
      </c>
      <c r="AK49" s="17">
        <v>0</v>
      </c>
      <c r="AL49" s="17">
        <v>9</v>
      </c>
      <c r="AM49" s="17">
        <v>1</v>
      </c>
      <c r="AN49" s="17">
        <v>17</v>
      </c>
      <c r="AO49" s="17">
        <f t="shared" si="4"/>
        <v>184</v>
      </c>
    </row>
    <row r="50" spans="2:41" x14ac:dyDescent="0.25">
      <c r="B50" s="36" t="s">
        <v>21</v>
      </c>
      <c r="C50" s="22">
        <f t="shared" ref="C50:AO50" si="5">SUM(C44:C49)</f>
        <v>0</v>
      </c>
      <c r="D50" s="22">
        <f t="shared" si="5"/>
        <v>1</v>
      </c>
      <c r="E50" s="22">
        <f t="shared" si="5"/>
        <v>0</v>
      </c>
      <c r="F50" s="22">
        <f t="shared" si="5"/>
        <v>1</v>
      </c>
      <c r="G50" s="22">
        <f t="shared" si="5"/>
        <v>1</v>
      </c>
      <c r="H50" s="22">
        <f t="shared" si="5"/>
        <v>6</v>
      </c>
      <c r="I50" s="22">
        <f t="shared" si="5"/>
        <v>1</v>
      </c>
      <c r="J50" s="22">
        <f t="shared" si="5"/>
        <v>0</v>
      </c>
      <c r="K50" s="22">
        <f t="shared" si="5"/>
        <v>0</v>
      </c>
      <c r="L50" s="22">
        <f t="shared" si="5"/>
        <v>71</v>
      </c>
      <c r="M50" s="22">
        <f t="shared" si="5"/>
        <v>0</v>
      </c>
      <c r="N50" s="22">
        <f t="shared" si="5"/>
        <v>2</v>
      </c>
      <c r="O50" s="22">
        <f t="shared" si="5"/>
        <v>24</v>
      </c>
      <c r="P50" s="22">
        <f t="shared" si="5"/>
        <v>81</v>
      </c>
      <c r="Q50" s="22">
        <f t="shared" si="5"/>
        <v>0</v>
      </c>
      <c r="R50" s="22">
        <f t="shared" si="5"/>
        <v>0</v>
      </c>
      <c r="S50" s="22">
        <f t="shared" si="5"/>
        <v>0</v>
      </c>
      <c r="T50" s="22">
        <f t="shared" si="5"/>
        <v>197</v>
      </c>
      <c r="U50" s="22">
        <f t="shared" si="5"/>
        <v>5</v>
      </c>
      <c r="V50" s="22">
        <v>0</v>
      </c>
      <c r="W50" s="22">
        <f t="shared" si="5"/>
        <v>0</v>
      </c>
      <c r="X50" s="22">
        <f t="shared" si="5"/>
        <v>4</v>
      </c>
      <c r="Y50" s="22">
        <f t="shared" si="5"/>
        <v>216</v>
      </c>
      <c r="Z50" s="22">
        <f t="shared" si="5"/>
        <v>0</v>
      </c>
      <c r="AA50" s="22">
        <f t="shared" si="5"/>
        <v>0</v>
      </c>
      <c r="AB50" s="22">
        <f t="shared" si="5"/>
        <v>0</v>
      </c>
      <c r="AC50" s="22">
        <f t="shared" si="5"/>
        <v>0</v>
      </c>
      <c r="AD50" s="22">
        <f t="shared" si="5"/>
        <v>2</v>
      </c>
      <c r="AE50" s="22">
        <f t="shared" si="5"/>
        <v>0</v>
      </c>
      <c r="AF50" s="22">
        <f t="shared" si="5"/>
        <v>6</v>
      </c>
      <c r="AG50" s="22">
        <f t="shared" si="5"/>
        <v>10</v>
      </c>
      <c r="AH50" s="22">
        <f t="shared" si="5"/>
        <v>0</v>
      </c>
      <c r="AI50" s="22">
        <f t="shared" si="5"/>
        <v>77</v>
      </c>
      <c r="AJ50" s="22">
        <f t="shared" si="5"/>
        <v>56</v>
      </c>
      <c r="AK50" s="22">
        <f t="shared" si="5"/>
        <v>0</v>
      </c>
      <c r="AL50" s="22">
        <f t="shared" si="5"/>
        <v>46</v>
      </c>
      <c r="AM50" s="22">
        <f t="shared" si="5"/>
        <v>1</v>
      </c>
      <c r="AN50" s="22">
        <f t="shared" si="5"/>
        <v>42</v>
      </c>
      <c r="AO50" s="22">
        <f t="shared" si="5"/>
        <v>850</v>
      </c>
    </row>
    <row r="51" spans="2:41" x14ac:dyDescent="0.25">
      <c r="B51" s="36" t="s">
        <v>50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2:41" x14ac:dyDescent="0.25">
      <c r="B52" s="8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7">
        <f t="shared" ref="AO52:AO56" si="6">SUM(C52:AN52)</f>
        <v>0</v>
      </c>
    </row>
    <row r="53" spans="2:41" x14ac:dyDescent="0.25">
      <c r="B53" s="8" t="s">
        <v>52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7">
        <f t="shared" si="6"/>
        <v>0</v>
      </c>
    </row>
    <row r="54" spans="2:41" x14ac:dyDescent="0.25">
      <c r="B54" s="8" t="s">
        <v>53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7">
        <f t="shared" si="6"/>
        <v>0</v>
      </c>
    </row>
    <row r="55" spans="2:41" x14ac:dyDescent="0.25">
      <c r="B55" s="8" t="s">
        <v>54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7">
        <f t="shared" si="6"/>
        <v>0</v>
      </c>
    </row>
    <row r="56" spans="2:41" x14ac:dyDescent="0.25">
      <c r="B56" s="8" t="s">
        <v>55</v>
      </c>
      <c r="C56" s="18">
        <v>0</v>
      </c>
      <c r="D56" s="18">
        <v>0</v>
      </c>
      <c r="E56" s="18">
        <v>0</v>
      </c>
      <c r="F56" s="18">
        <v>2</v>
      </c>
      <c r="G56" s="18">
        <v>8</v>
      </c>
      <c r="H56" s="18">
        <v>0</v>
      </c>
      <c r="I56" s="18">
        <v>0</v>
      </c>
      <c r="J56" s="18">
        <v>0</v>
      </c>
      <c r="K56" s="18">
        <v>0</v>
      </c>
      <c r="L56" s="18">
        <v>1</v>
      </c>
      <c r="M56" s="18">
        <v>0</v>
      </c>
      <c r="N56" s="18">
        <v>0</v>
      </c>
      <c r="O56" s="18">
        <v>0</v>
      </c>
      <c r="P56" s="18">
        <v>4</v>
      </c>
      <c r="Q56" s="18">
        <v>0</v>
      </c>
      <c r="R56" s="18">
        <v>1</v>
      </c>
      <c r="S56" s="18">
        <v>10</v>
      </c>
      <c r="T56" s="18">
        <v>2</v>
      </c>
      <c r="U56" s="18">
        <v>0</v>
      </c>
      <c r="V56" s="18">
        <v>0</v>
      </c>
      <c r="W56" s="18">
        <v>0</v>
      </c>
      <c r="X56" s="18">
        <v>0</v>
      </c>
      <c r="Y56" s="18">
        <v>14</v>
      </c>
      <c r="Z56" s="18">
        <v>0</v>
      </c>
      <c r="AA56" s="18">
        <v>0</v>
      </c>
      <c r="AB56" s="18">
        <v>0</v>
      </c>
      <c r="AC56" s="18">
        <v>0</v>
      </c>
      <c r="AD56" s="18">
        <v>1</v>
      </c>
      <c r="AE56" s="18">
        <v>0</v>
      </c>
      <c r="AF56" s="18">
        <v>9</v>
      </c>
      <c r="AG56" s="18">
        <v>3</v>
      </c>
      <c r="AH56" s="18">
        <v>0</v>
      </c>
      <c r="AI56" s="18">
        <v>3</v>
      </c>
      <c r="AJ56" s="18">
        <v>7</v>
      </c>
      <c r="AK56" s="18">
        <v>0</v>
      </c>
      <c r="AL56" s="18">
        <v>38</v>
      </c>
      <c r="AM56" s="18">
        <v>5</v>
      </c>
      <c r="AN56" s="18">
        <v>4</v>
      </c>
      <c r="AO56" s="17">
        <f t="shared" si="6"/>
        <v>112</v>
      </c>
    </row>
    <row r="57" spans="2:41" x14ac:dyDescent="0.25">
      <c r="B57" s="37" t="s">
        <v>21</v>
      </c>
      <c r="C57" s="22">
        <f t="shared" ref="C57:U57" si="7">SUM(C52:C56)</f>
        <v>0</v>
      </c>
      <c r="D57" s="22">
        <f t="shared" si="7"/>
        <v>0</v>
      </c>
      <c r="E57" s="22">
        <f t="shared" si="7"/>
        <v>0</v>
      </c>
      <c r="F57" s="22">
        <f t="shared" si="7"/>
        <v>2</v>
      </c>
      <c r="G57" s="22">
        <f t="shared" si="7"/>
        <v>8</v>
      </c>
      <c r="H57" s="22">
        <f t="shared" si="7"/>
        <v>0</v>
      </c>
      <c r="I57" s="22">
        <f t="shared" si="7"/>
        <v>0</v>
      </c>
      <c r="J57" s="22">
        <f t="shared" si="7"/>
        <v>0</v>
      </c>
      <c r="K57" s="22">
        <f t="shared" si="7"/>
        <v>0</v>
      </c>
      <c r="L57" s="22">
        <f t="shared" si="7"/>
        <v>1</v>
      </c>
      <c r="M57" s="22">
        <f t="shared" si="7"/>
        <v>0</v>
      </c>
      <c r="N57" s="22">
        <f t="shared" si="7"/>
        <v>0</v>
      </c>
      <c r="O57" s="22">
        <f t="shared" si="7"/>
        <v>0</v>
      </c>
      <c r="P57" s="22">
        <f t="shared" si="7"/>
        <v>4</v>
      </c>
      <c r="Q57" s="22">
        <f t="shared" si="7"/>
        <v>0</v>
      </c>
      <c r="R57" s="22">
        <f t="shared" si="7"/>
        <v>1</v>
      </c>
      <c r="S57" s="22">
        <f t="shared" si="7"/>
        <v>10</v>
      </c>
      <c r="T57" s="22">
        <f t="shared" si="7"/>
        <v>2</v>
      </c>
      <c r="U57" s="22">
        <f t="shared" si="7"/>
        <v>0</v>
      </c>
      <c r="V57" s="22">
        <v>0</v>
      </c>
      <c r="W57" s="22">
        <f t="shared" ref="W57:AO57" si="8">SUM(W52:W56)</f>
        <v>0</v>
      </c>
      <c r="X57" s="22">
        <f t="shared" si="8"/>
        <v>0</v>
      </c>
      <c r="Y57" s="22">
        <f t="shared" si="8"/>
        <v>14</v>
      </c>
      <c r="Z57" s="22">
        <f t="shared" si="8"/>
        <v>0</v>
      </c>
      <c r="AA57" s="22">
        <f t="shared" si="8"/>
        <v>0</v>
      </c>
      <c r="AB57" s="22">
        <f t="shared" si="8"/>
        <v>0</v>
      </c>
      <c r="AC57" s="22">
        <f t="shared" si="8"/>
        <v>0</v>
      </c>
      <c r="AD57" s="22">
        <f t="shared" si="8"/>
        <v>1</v>
      </c>
      <c r="AE57" s="22">
        <f t="shared" si="8"/>
        <v>0</v>
      </c>
      <c r="AF57" s="22">
        <f t="shared" si="8"/>
        <v>9</v>
      </c>
      <c r="AG57" s="22">
        <f t="shared" si="8"/>
        <v>3</v>
      </c>
      <c r="AH57" s="22">
        <f t="shared" si="8"/>
        <v>0</v>
      </c>
      <c r="AI57" s="22">
        <f t="shared" si="8"/>
        <v>3</v>
      </c>
      <c r="AJ57" s="22">
        <f t="shared" si="8"/>
        <v>7</v>
      </c>
      <c r="AK57" s="22">
        <f t="shared" si="8"/>
        <v>0</v>
      </c>
      <c r="AL57" s="22">
        <f t="shared" si="8"/>
        <v>38</v>
      </c>
      <c r="AM57" s="22">
        <f t="shared" si="8"/>
        <v>5</v>
      </c>
      <c r="AN57" s="22">
        <f t="shared" si="8"/>
        <v>4</v>
      </c>
      <c r="AO57" s="22">
        <f t="shared" si="8"/>
        <v>112</v>
      </c>
    </row>
    <row r="58" spans="2:41" ht="15.75" customHeight="1" x14ac:dyDescent="0.25">
      <c r="B58" s="37" t="s">
        <v>56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2:41" x14ac:dyDescent="0.25">
      <c r="B59" s="8" t="s">
        <v>57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1</v>
      </c>
      <c r="I59" s="18">
        <v>5</v>
      </c>
      <c r="J59" s="18">
        <v>0</v>
      </c>
      <c r="K59" s="18">
        <v>0</v>
      </c>
      <c r="L59" s="18">
        <v>13</v>
      </c>
      <c r="M59" s="18">
        <v>0</v>
      </c>
      <c r="N59" s="18">
        <v>1</v>
      </c>
      <c r="O59" s="18">
        <v>44</v>
      </c>
      <c r="P59" s="18">
        <v>18</v>
      </c>
      <c r="Q59" s="18">
        <v>4</v>
      </c>
      <c r="R59" s="18">
        <v>1</v>
      </c>
      <c r="S59" s="18">
        <v>0</v>
      </c>
      <c r="T59" s="18">
        <v>2</v>
      </c>
      <c r="U59" s="18">
        <v>0</v>
      </c>
      <c r="V59" s="18">
        <v>0</v>
      </c>
      <c r="W59" s="18">
        <v>0</v>
      </c>
      <c r="X59" s="18">
        <v>40</v>
      </c>
      <c r="Y59" s="18">
        <v>41</v>
      </c>
      <c r="Z59" s="18">
        <v>0</v>
      </c>
      <c r="AA59" s="18">
        <v>0</v>
      </c>
      <c r="AB59" s="18">
        <v>0</v>
      </c>
      <c r="AC59" s="18">
        <v>0</v>
      </c>
      <c r="AD59" s="18">
        <v>1</v>
      </c>
      <c r="AE59" s="18">
        <v>0</v>
      </c>
      <c r="AF59" s="18">
        <v>21</v>
      </c>
      <c r="AG59" s="18">
        <v>142</v>
      </c>
      <c r="AH59" s="18">
        <v>0</v>
      </c>
      <c r="AI59" s="18">
        <v>0</v>
      </c>
      <c r="AJ59" s="18">
        <v>1</v>
      </c>
      <c r="AK59" s="18">
        <v>0</v>
      </c>
      <c r="AL59" s="18">
        <v>7</v>
      </c>
      <c r="AM59" s="18">
        <v>0</v>
      </c>
      <c r="AN59" s="18">
        <v>1</v>
      </c>
      <c r="AO59" s="17">
        <f>SUM(C59:AN59)</f>
        <v>343</v>
      </c>
    </row>
    <row r="60" spans="2:41" x14ac:dyDescent="0.25">
      <c r="B60" s="8" t="s">
        <v>58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2</v>
      </c>
      <c r="I60" s="18">
        <v>0</v>
      </c>
      <c r="J60" s="18">
        <v>0</v>
      </c>
      <c r="K60" s="18">
        <v>0</v>
      </c>
      <c r="L60" s="18">
        <v>3</v>
      </c>
      <c r="M60" s="18">
        <v>0</v>
      </c>
      <c r="N60" s="18">
        <v>0</v>
      </c>
      <c r="O60" s="18">
        <v>0</v>
      </c>
      <c r="P60" s="18">
        <v>11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142</v>
      </c>
      <c r="AG60" s="18">
        <v>2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7">
        <f t="shared" ref="AO60:AO68" si="9">SUM(C60:AN60)</f>
        <v>160</v>
      </c>
    </row>
    <row r="61" spans="2:41" x14ac:dyDescent="0.25">
      <c r="B61" s="8" t="s">
        <v>59</v>
      </c>
      <c r="C61" s="18">
        <v>0</v>
      </c>
      <c r="D61" s="18">
        <v>11</v>
      </c>
      <c r="E61" s="18">
        <v>0</v>
      </c>
      <c r="F61" s="18">
        <v>0</v>
      </c>
      <c r="G61" s="18">
        <v>0</v>
      </c>
      <c r="H61" s="18">
        <v>1</v>
      </c>
      <c r="I61" s="18">
        <v>0</v>
      </c>
      <c r="J61" s="18">
        <v>0</v>
      </c>
      <c r="K61" s="18">
        <v>0</v>
      </c>
      <c r="L61" s="18">
        <v>4</v>
      </c>
      <c r="M61" s="18">
        <v>0</v>
      </c>
      <c r="N61" s="18">
        <v>0</v>
      </c>
      <c r="O61" s="18">
        <v>22</v>
      </c>
      <c r="P61" s="18">
        <v>4</v>
      </c>
      <c r="Q61" s="18">
        <v>0</v>
      </c>
      <c r="R61" s="18">
        <v>0</v>
      </c>
      <c r="S61" s="18">
        <v>0</v>
      </c>
      <c r="T61" s="18">
        <v>8</v>
      </c>
      <c r="U61" s="18">
        <v>4</v>
      </c>
      <c r="V61" s="18">
        <v>0</v>
      </c>
      <c r="W61" s="18">
        <v>0</v>
      </c>
      <c r="X61" s="18">
        <v>5</v>
      </c>
      <c r="Y61" s="18">
        <v>9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1</v>
      </c>
      <c r="AF61" s="18">
        <v>0</v>
      </c>
      <c r="AG61" s="18">
        <v>5</v>
      </c>
      <c r="AH61" s="18">
        <v>0</v>
      </c>
      <c r="AI61" s="18">
        <v>26</v>
      </c>
      <c r="AJ61" s="18">
        <v>4</v>
      </c>
      <c r="AK61" s="18">
        <v>0</v>
      </c>
      <c r="AL61" s="18">
        <v>4</v>
      </c>
      <c r="AM61" s="18">
        <v>0</v>
      </c>
      <c r="AN61" s="18">
        <v>0</v>
      </c>
      <c r="AO61" s="17">
        <f t="shared" si="9"/>
        <v>108</v>
      </c>
    </row>
    <row r="62" spans="2:41" x14ac:dyDescent="0.25">
      <c r="B62" s="8" t="s">
        <v>60</v>
      </c>
      <c r="C62" s="18">
        <v>0</v>
      </c>
      <c r="D62" s="18">
        <v>6</v>
      </c>
      <c r="E62" s="18">
        <v>0</v>
      </c>
      <c r="F62" s="18">
        <v>0</v>
      </c>
      <c r="G62" s="18">
        <v>0</v>
      </c>
      <c r="H62" s="18">
        <v>0</v>
      </c>
      <c r="I62" s="18">
        <v>7</v>
      </c>
      <c r="J62" s="18">
        <v>0</v>
      </c>
      <c r="K62" s="18">
        <v>0</v>
      </c>
      <c r="L62" s="18">
        <v>14</v>
      </c>
      <c r="M62" s="18">
        <v>0</v>
      </c>
      <c r="N62" s="18">
        <v>0</v>
      </c>
      <c r="O62" s="18">
        <v>23</v>
      </c>
      <c r="P62" s="18">
        <v>9</v>
      </c>
      <c r="Q62" s="18">
        <v>0</v>
      </c>
      <c r="R62" s="18">
        <v>0</v>
      </c>
      <c r="S62" s="18">
        <v>0</v>
      </c>
      <c r="T62" s="18">
        <v>33</v>
      </c>
      <c r="U62" s="18">
        <v>0</v>
      </c>
      <c r="V62" s="18">
        <v>0</v>
      </c>
      <c r="W62" s="18">
        <v>0</v>
      </c>
      <c r="X62" s="18">
        <v>20</v>
      </c>
      <c r="Y62" s="18">
        <v>51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1</v>
      </c>
      <c r="AF62" s="18">
        <v>8</v>
      </c>
      <c r="AG62" s="18">
        <v>31</v>
      </c>
      <c r="AH62" s="18">
        <v>0</v>
      </c>
      <c r="AI62" s="18">
        <v>118</v>
      </c>
      <c r="AJ62" s="18">
        <v>6</v>
      </c>
      <c r="AK62" s="18">
        <v>0</v>
      </c>
      <c r="AL62" s="18">
        <v>5</v>
      </c>
      <c r="AM62" s="18">
        <v>0</v>
      </c>
      <c r="AN62" s="18">
        <v>0</v>
      </c>
      <c r="AO62" s="17">
        <f t="shared" si="9"/>
        <v>332</v>
      </c>
    </row>
    <row r="63" spans="2:41" x14ac:dyDescent="0.25">
      <c r="B63" s="8" t="s">
        <v>61</v>
      </c>
      <c r="C63" s="18">
        <v>0</v>
      </c>
      <c r="D63" s="18">
        <v>1</v>
      </c>
      <c r="E63" s="18">
        <v>0</v>
      </c>
      <c r="F63" s="18">
        <v>0</v>
      </c>
      <c r="G63" s="18">
        <v>3</v>
      </c>
      <c r="H63" s="18">
        <v>1</v>
      </c>
      <c r="I63" s="18">
        <v>13</v>
      </c>
      <c r="J63" s="18">
        <v>0</v>
      </c>
      <c r="K63" s="18">
        <v>0</v>
      </c>
      <c r="L63" s="18">
        <v>6</v>
      </c>
      <c r="M63" s="18">
        <v>0</v>
      </c>
      <c r="N63" s="18">
        <v>0</v>
      </c>
      <c r="O63" s="18">
        <v>5</v>
      </c>
      <c r="P63" s="18">
        <v>1</v>
      </c>
      <c r="Q63" s="18">
        <v>0</v>
      </c>
      <c r="R63" s="18">
        <v>0</v>
      </c>
      <c r="S63" s="18">
        <v>4</v>
      </c>
      <c r="T63" s="18">
        <v>4</v>
      </c>
      <c r="U63" s="18">
        <v>201</v>
      </c>
      <c r="V63" s="18">
        <v>0</v>
      </c>
      <c r="W63" s="18">
        <v>0</v>
      </c>
      <c r="X63" s="18">
        <v>14</v>
      </c>
      <c r="Y63" s="18">
        <v>21</v>
      </c>
      <c r="Z63" s="18">
        <v>0</v>
      </c>
      <c r="AA63" s="18">
        <v>0</v>
      </c>
      <c r="AB63" s="18">
        <v>0</v>
      </c>
      <c r="AC63" s="18">
        <v>0</v>
      </c>
      <c r="AD63" s="18">
        <v>2</v>
      </c>
      <c r="AE63" s="18">
        <v>0</v>
      </c>
      <c r="AF63" s="18">
        <v>0</v>
      </c>
      <c r="AG63" s="18">
        <v>1</v>
      </c>
      <c r="AH63" s="18">
        <v>0</v>
      </c>
      <c r="AI63" s="18">
        <v>37</v>
      </c>
      <c r="AJ63" s="18">
        <v>1</v>
      </c>
      <c r="AK63" s="18">
        <v>0</v>
      </c>
      <c r="AL63" s="18">
        <v>1</v>
      </c>
      <c r="AM63" s="18">
        <v>0</v>
      </c>
      <c r="AN63" s="18">
        <v>3</v>
      </c>
      <c r="AO63" s="17">
        <f t="shared" si="9"/>
        <v>319</v>
      </c>
    </row>
    <row r="64" spans="2:41" x14ac:dyDescent="0.25">
      <c r="B64" s="8" t="s">
        <v>62</v>
      </c>
      <c r="C64" s="18">
        <v>0</v>
      </c>
      <c r="D64" s="18">
        <v>0</v>
      </c>
      <c r="E64" s="18">
        <v>0</v>
      </c>
      <c r="F64" s="18">
        <v>1</v>
      </c>
      <c r="G64" s="18">
        <v>6</v>
      </c>
      <c r="H64" s="18">
        <v>1</v>
      </c>
      <c r="I64" s="18">
        <v>6</v>
      </c>
      <c r="J64" s="18">
        <v>0</v>
      </c>
      <c r="K64" s="18">
        <v>0</v>
      </c>
      <c r="L64" s="18">
        <v>3</v>
      </c>
      <c r="M64" s="18">
        <v>0</v>
      </c>
      <c r="N64" s="18">
        <v>1</v>
      </c>
      <c r="O64" s="18">
        <v>6</v>
      </c>
      <c r="P64" s="18">
        <v>8</v>
      </c>
      <c r="Q64" s="18">
        <v>0</v>
      </c>
      <c r="R64" s="18">
        <v>0</v>
      </c>
      <c r="S64" s="18">
        <v>4</v>
      </c>
      <c r="T64" s="18">
        <v>23</v>
      </c>
      <c r="U64" s="18">
        <v>0</v>
      </c>
      <c r="V64" s="18">
        <v>0</v>
      </c>
      <c r="W64" s="18">
        <v>0</v>
      </c>
      <c r="X64" s="18">
        <v>11</v>
      </c>
      <c r="Y64" s="18">
        <v>23</v>
      </c>
      <c r="Z64" s="18">
        <v>0</v>
      </c>
      <c r="AA64" s="18">
        <v>0</v>
      </c>
      <c r="AB64" s="18">
        <v>0</v>
      </c>
      <c r="AC64" s="18">
        <v>0</v>
      </c>
      <c r="AD64" s="18">
        <v>2</v>
      </c>
      <c r="AE64" s="18">
        <v>1</v>
      </c>
      <c r="AF64" s="18">
        <v>4</v>
      </c>
      <c r="AG64" s="18">
        <v>7</v>
      </c>
      <c r="AH64" s="18">
        <v>0</v>
      </c>
      <c r="AI64" s="18">
        <v>13</v>
      </c>
      <c r="AJ64" s="18">
        <v>1</v>
      </c>
      <c r="AK64" s="18">
        <v>0</v>
      </c>
      <c r="AL64" s="18">
        <v>5</v>
      </c>
      <c r="AM64" s="18">
        <v>1</v>
      </c>
      <c r="AN64" s="18">
        <v>8</v>
      </c>
      <c r="AO64" s="17">
        <f t="shared" si="9"/>
        <v>135</v>
      </c>
    </row>
    <row r="65" spans="2:41" x14ac:dyDescent="0.25">
      <c r="B65" s="8" t="s">
        <v>63</v>
      </c>
      <c r="C65" s="18">
        <v>0</v>
      </c>
      <c r="D65" s="18">
        <v>0</v>
      </c>
      <c r="E65" s="18">
        <v>0</v>
      </c>
      <c r="F65" s="18">
        <v>7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7">
        <f t="shared" si="9"/>
        <v>7</v>
      </c>
    </row>
    <row r="66" spans="2:41" x14ac:dyDescent="0.25">
      <c r="B66" s="8" t="s">
        <v>64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2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1</v>
      </c>
      <c r="Y66" s="18">
        <v>17</v>
      </c>
      <c r="Z66" s="18">
        <v>0</v>
      </c>
      <c r="AA66" s="18">
        <v>0</v>
      </c>
      <c r="AB66" s="18">
        <v>0</v>
      </c>
      <c r="AC66" s="18">
        <v>0</v>
      </c>
      <c r="AD66" s="18">
        <v>1</v>
      </c>
      <c r="AE66" s="18">
        <v>1</v>
      </c>
      <c r="AF66" s="18">
        <v>0</v>
      </c>
      <c r="AG66" s="18">
        <v>0</v>
      </c>
      <c r="AH66" s="18">
        <v>0</v>
      </c>
      <c r="AI66" s="18">
        <v>4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7">
        <f t="shared" si="9"/>
        <v>26</v>
      </c>
    </row>
    <row r="67" spans="2:41" x14ac:dyDescent="0.25">
      <c r="B67" s="8" t="s">
        <v>65</v>
      </c>
      <c r="C67" s="18">
        <v>0</v>
      </c>
      <c r="D67" s="18">
        <v>0</v>
      </c>
      <c r="E67" s="18">
        <v>0</v>
      </c>
      <c r="F67" s="18">
        <v>18</v>
      </c>
      <c r="G67" s="18">
        <v>37</v>
      </c>
      <c r="H67" s="18">
        <v>1</v>
      </c>
      <c r="I67" s="18">
        <v>4</v>
      </c>
      <c r="J67" s="18">
        <v>0</v>
      </c>
      <c r="K67" s="18">
        <v>0</v>
      </c>
      <c r="L67" s="18">
        <v>8</v>
      </c>
      <c r="M67" s="18">
        <v>0</v>
      </c>
      <c r="N67" s="18">
        <v>2</v>
      </c>
      <c r="O67" s="18">
        <v>31</v>
      </c>
      <c r="P67" s="18">
        <v>26</v>
      </c>
      <c r="Q67" s="18">
        <v>1</v>
      </c>
      <c r="R67" s="18">
        <v>0</v>
      </c>
      <c r="S67" s="18">
        <v>14</v>
      </c>
      <c r="T67" s="18">
        <v>66</v>
      </c>
      <c r="U67" s="18">
        <v>15</v>
      </c>
      <c r="V67" s="18">
        <v>0</v>
      </c>
      <c r="W67" s="18">
        <v>0</v>
      </c>
      <c r="X67" s="18">
        <v>11</v>
      </c>
      <c r="Y67" s="18">
        <v>41</v>
      </c>
      <c r="Z67" s="18">
        <v>0</v>
      </c>
      <c r="AA67" s="18">
        <v>1</v>
      </c>
      <c r="AB67" s="18">
        <v>0</v>
      </c>
      <c r="AC67" s="18">
        <v>0</v>
      </c>
      <c r="AD67" s="18">
        <v>14</v>
      </c>
      <c r="AE67" s="18">
        <v>1</v>
      </c>
      <c r="AF67" s="18">
        <v>16</v>
      </c>
      <c r="AG67" s="18">
        <v>21</v>
      </c>
      <c r="AH67" s="18">
        <v>0</v>
      </c>
      <c r="AI67" s="18">
        <v>61</v>
      </c>
      <c r="AJ67" s="18">
        <v>0</v>
      </c>
      <c r="AK67" s="18">
        <v>8</v>
      </c>
      <c r="AL67" s="18">
        <v>29</v>
      </c>
      <c r="AM67" s="18">
        <v>4</v>
      </c>
      <c r="AN67" s="18">
        <v>61</v>
      </c>
      <c r="AO67" s="17">
        <f t="shared" si="9"/>
        <v>491</v>
      </c>
    </row>
    <row r="68" spans="2:41" x14ac:dyDescent="0.25">
      <c r="B68" s="8" t="s">
        <v>66</v>
      </c>
      <c r="C68" s="18">
        <v>0</v>
      </c>
      <c r="D68" s="18">
        <v>0</v>
      </c>
      <c r="E68" s="18">
        <v>0</v>
      </c>
      <c r="F68" s="18">
        <v>1</v>
      </c>
      <c r="G68" s="18">
        <v>37</v>
      </c>
      <c r="H68" s="18">
        <v>2</v>
      </c>
      <c r="I68" s="18">
        <v>4</v>
      </c>
      <c r="J68" s="18">
        <v>0</v>
      </c>
      <c r="K68" s="18">
        <v>0</v>
      </c>
      <c r="L68" s="18">
        <v>19</v>
      </c>
      <c r="M68" s="18">
        <v>0</v>
      </c>
      <c r="N68" s="18">
        <v>0</v>
      </c>
      <c r="O68" s="18">
        <v>4</v>
      </c>
      <c r="P68" s="18">
        <v>20</v>
      </c>
      <c r="Q68" s="18">
        <v>1</v>
      </c>
      <c r="R68" s="18">
        <v>0</v>
      </c>
      <c r="S68" s="18">
        <v>12</v>
      </c>
      <c r="T68" s="18">
        <v>0</v>
      </c>
      <c r="U68" s="18">
        <v>0</v>
      </c>
      <c r="V68" s="18">
        <v>0</v>
      </c>
      <c r="W68" s="18">
        <v>0</v>
      </c>
      <c r="X68" s="18">
        <v>9</v>
      </c>
      <c r="Y68" s="18">
        <v>21</v>
      </c>
      <c r="Z68" s="18">
        <v>0</v>
      </c>
      <c r="AA68" s="18">
        <v>0</v>
      </c>
      <c r="AB68" s="18">
        <v>0</v>
      </c>
      <c r="AC68" s="18">
        <v>0</v>
      </c>
      <c r="AD68" s="18">
        <v>2</v>
      </c>
      <c r="AE68" s="18">
        <v>0</v>
      </c>
      <c r="AF68" s="18">
        <v>4</v>
      </c>
      <c r="AG68" s="18">
        <v>3</v>
      </c>
      <c r="AH68" s="18">
        <v>0</v>
      </c>
      <c r="AI68" s="18">
        <v>0</v>
      </c>
      <c r="AJ68" s="18">
        <v>1</v>
      </c>
      <c r="AK68" s="18">
        <v>0</v>
      </c>
      <c r="AL68" s="18">
        <v>59</v>
      </c>
      <c r="AM68" s="18">
        <v>7</v>
      </c>
      <c r="AN68" s="18">
        <v>4</v>
      </c>
      <c r="AO68" s="17">
        <f t="shared" si="9"/>
        <v>210</v>
      </c>
    </row>
    <row r="69" spans="2:41" x14ac:dyDescent="0.25">
      <c r="B69" s="37" t="s">
        <v>21</v>
      </c>
      <c r="C69" s="22">
        <f>SUM(C59:C68)</f>
        <v>0</v>
      </c>
      <c r="D69" s="22">
        <f t="shared" ref="D69:AO69" si="10">SUM(D59:D68)</f>
        <v>18</v>
      </c>
      <c r="E69" s="22">
        <f t="shared" si="10"/>
        <v>0</v>
      </c>
      <c r="F69" s="22">
        <f t="shared" si="10"/>
        <v>27</v>
      </c>
      <c r="G69" s="22">
        <f t="shared" si="10"/>
        <v>83</v>
      </c>
      <c r="H69" s="22">
        <f t="shared" si="10"/>
        <v>9</v>
      </c>
      <c r="I69" s="22">
        <f t="shared" si="10"/>
        <v>39</v>
      </c>
      <c r="J69" s="22">
        <f t="shared" si="10"/>
        <v>0</v>
      </c>
      <c r="K69" s="22">
        <f t="shared" si="10"/>
        <v>0</v>
      </c>
      <c r="L69" s="22">
        <f t="shared" si="10"/>
        <v>70</v>
      </c>
      <c r="M69" s="22">
        <f t="shared" si="10"/>
        <v>0</v>
      </c>
      <c r="N69" s="22">
        <f t="shared" si="10"/>
        <v>4</v>
      </c>
      <c r="O69" s="22">
        <f t="shared" si="10"/>
        <v>137</v>
      </c>
      <c r="P69" s="22">
        <f t="shared" si="10"/>
        <v>97</v>
      </c>
      <c r="Q69" s="22">
        <f t="shared" si="10"/>
        <v>6</v>
      </c>
      <c r="R69" s="22">
        <f t="shared" si="10"/>
        <v>1</v>
      </c>
      <c r="S69" s="22">
        <f t="shared" si="10"/>
        <v>34</v>
      </c>
      <c r="T69" s="22">
        <f t="shared" si="10"/>
        <v>136</v>
      </c>
      <c r="U69" s="22">
        <f t="shared" si="10"/>
        <v>220</v>
      </c>
      <c r="V69" s="22">
        <v>0</v>
      </c>
      <c r="W69" s="22">
        <f t="shared" si="10"/>
        <v>0</v>
      </c>
      <c r="X69" s="22">
        <f t="shared" si="10"/>
        <v>111</v>
      </c>
      <c r="Y69" s="22">
        <f t="shared" si="10"/>
        <v>224</v>
      </c>
      <c r="Z69" s="22">
        <f t="shared" si="10"/>
        <v>0</v>
      </c>
      <c r="AA69" s="22">
        <f t="shared" si="10"/>
        <v>1</v>
      </c>
      <c r="AB69" s="22">
        <f t="shared" si="10"/>
        <v>0</v>
      </c>
      <c r="AC69" s="22">
        <f t="shared" si="10"/>
        <v>0</v>
      </c>
      <c r="AD69" s="22">
        <f t="shared" si="10"/>
        <v>22</v>
      </c>
      <c r="AE69" s="22">
        <f t="shared" si="10"/>
        <v>5</v>
      </c>
      <c r="AF69" s="22">
        <f t="shared" si="10"/>
        <v>195</v>
      </c>
      <c r="AG69" s="22">
        <f t="shared" si="10"/>
        <v>212</v>
      </c>
      <c r="AH69" s="22">
        <f t="shared" si="10"/>
        <v>0</v>
      </c>
      <c r="AI69" s="22">
        <f t="shared" si="10"/>
        <v>259</v>
      </c>
      <c r="AJ69" s="22">
        <f t="shared" si="10"/>
        <v>14</v>
      </c>
      <c r="AK69" s="22">
        <f t="shared" si="10"/>
        <v>8</v>
      </c>
      <c r="AL69" s="22">
        <f t="shared" si="10"/>
        <v>110</v>
      </c>
      <c r="AM69" s="22">
        <f t="shared" si="10"/>
        <v>12</v>
      </c>
      <c r="AN69" s="22">
        <f t="shared" si="10"/>
        <v>77</v>
      </c>
      <c r="AO69" s="22">
        <f t="shared" si="10"/>
        <v>2131</v>
      </c>
    </row>
    <row r="70" spans="2:41" x14ac:dyDescent="0.25">
      <c r="B70" s="36" t="s">
        <v>117</v>
      </c>
      <c r="C70" s="22">
        <f t="shared" ref="C70:AO70" si="11">SUM(C19,C42,C50,C57,C69)</f>
        <v>128</v>
      </c>
      <c r="D70" s="22">
        <f t="shared" si="11"/>
        <v>10112</v>
      </c>
      <c r="E70" s="22">
        <f t="shared" si="11"/>
        <v>251</v>
      </c>
      <c r="F70" s="22">
        <f t="shared" si="11"/>
        <v>3987</v>
      </c>
      <c r="G70" s="22">
        <f t="shared" si="11"/>
        <v>6466</v>
      </c>
      <c r="H70" s="22">
        <f t="shared" si="11"/>
        <v>722</v>
      </c>
      <c r="I70" s="22">
        <f t="shared" si="11"/>
        <v>3169</v>
      </c>
      <c r="J70" s="22">
        <f t="shared" si="11"/>
        <v>205</v>
      </c>
      <c r="K70" s="22">
        <f t="shared" si="11"/>
        <v>68</v>
      </c>
      <c r="L70" s="22">
        <f t="shared" si="11"/>
        <v>8041</v>
      </c>
      <c r="M70" s="22">
        <f t="shared" si="11"/>
        <v>3</v>
      </c>
      <c r="N70" s="22">
        <f t="shared" si="11"/>
        <v>956</v>
      </c>
      <c r="O70" s="22">
        <f t="shared" si="11"/>
        <v>11741</v>
      </c>
      <c r="P70" s="22">
        <f t="shared" si="11"/>
        <v>6447</v>
      </c>
      <c r="Q70" s="22">
        <f t="shared" si="11"/>
        <v>1869</v>
      </c>
      <c r="R70" s="22">
        <f t="shared" si="11"/>
        <v>2642</v>
      </c>
      <c r="S70" s="22">
        <f t="shared" si="11"/>
        <v>3352</v>
      </c>
      <c r="T70" s="22">
        <f t="shared" si="11"/>
        <v>17218</v>
      </c>
      <c r="U70" s="22">
        <f t="shared" si="11"/>
        <v>9866</v>
      </c>
      <c r="V70" s="22">
        <f t="shared" si="11"/>
        <v>139</v>
      </c>
      <c r="W70" s="22">
        <f t="shared" si="11"/>
        <v>20</v>
      </c>
      <c r="X70" s="22">
        <f t="shared" si="11"/>
        <v>9353</v>
      </c>
      <c r="Y70" s="22">
        <f t="shared" si="11"/>
        <v>24640</v>
      </c>
      <c r="Z70" s="22">
        <f t="shared" si="11"/>
        <v>380</v>
      </c>
      <c r="AA70" s="22">
        <f t="shared" si="11"/>
        <v>410</v>
      </c>
      <c r="AB70" s="22">
        <f t="shared" si="11"/>
        <v>176</v>
      </c>
      <c r="AC70" s="22">
        <f t="shared" si="11"/>
        <v>319</v>
      </c>
      <c r="AD70" s="22">
        <f t="shared" si="11"/>
        <v>6923</v>
      </c>
      <c r="AE70" s="22">
        <f t="shared" si="11"/>
        <v>545</v>
      </c>
      <c r="AF70" s="22">
        <f t="shared" si="11"/>
        <v>7196</v>
      </c>
      <c r="AG70" s="22">
        <f t="shared" si="11"/>
        <v>9190</v>
      </c>
      <c r="AH70" s="22">
        <f t="shared" si="11"/>
        <v>188</v>
      </c>
      <c r="AI70" s="22">
        <f t="shared" si="11"/>
        <v>24315</v>
      </c>
      <c r="AJ70" s="22">
        <f t="shared" si="11"/>
        <v>9643</v>
      </c>
      <c r="AK70" s="22">
        <f t="shared" si="11"/>
        <v>516</v>
      </c>
      <c r="AL70" s="22">
        <f t="shared" si="11"/>
        <v>17998</v>
      </c>
      <c r="AM70" s="22">
        <f t="shared" si="11"/>
        <v>2542</v>
      </c>
      <c r="AN70" s="22">
        <f t="shared" si="11"/>
        <v>11839</v>
      </c>
      <c r="AO70" s="22">
        <f t="shared" si="11"/>
        <v>213575</v>
      </c>
    </row>
    <row r="71" spans="2:41" x14ac:dyDescent="0.25">
      <c r="B71" s="36" t="s">
        <v>118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7"/>
    </row>
    <row r="72" spans="2:41" x14ac:dyDescent="0.25">
      <c r="B72" s="8" t="s">
        <v>69</v>
      </c>
      <c r="C72" s="18">
        <v>0</v>
      </c>
      <c r="D72" s="18">
        <v>555</v>
      </c>
      <c r="E72" s="18">
        <v>0</v>
      </c>
      <c r="F72" s="18">
        <v>4</v>
      </c>
      <c r="G72" s="18">
        <v>649</v>
      </c>
      <c r="H72" s="18">
        <v>0</v>
      </c>
      <c r="I72" s="18">
        <v>68</v>
      </c>
      <c r="J72" s="18">
        <v>0</v>
      </c>
      <c r="K72" s="18">
        <v>0</v>
      </c>
      <c r="L72" s="18">
        <v>76</v>
      </c>
      <c r="M72" s="18">
        <v>0</v>
      </c>
      <c r="N72" s="18">
        <v>0</v>
      </c>
      <c r="O72" s="18">
        <v>85</v>
      </c>
      <c r="P72" s="18">
        <v>134</v>
      </c>
      <c r="Q72" s="18">
        <v>10</v>
      </c>
      <c r="R72" s="18">
        <v>0</v>
      </c>
      <c r="S72" s="18">
        <v>119</v>
      </c>
      <c r="T72" s="18">
        <v>291</v>
      </c>
      <c r="U72" s="18">
        <v>42</v>
      </c>
      <c r="V72" s="18">
        <v>0</v>
      </c>
      <c r="W72" s="18">
        <v>0</v>
      </c>
      <c r="X72" s="18">
        <v>208</v>
      </c>
      <c r="Y72" s="18">
        <v>643</v>
      </c>
      <c r="Z72" s="18">
        <v>0</v>
      </c>
      <c r="AA72" s="18">
        <v>0</v>
      </c>
      <c r="AB72" s="18">
        <v>0</v>
      </c>
      <c r="AC72" s="18">
        <v>0</v>
      </c>
      <c r="AD72" s="18">
        <v>237</v>
      </c>
      <c r="AE72" s="18">
        <v>33</v>
      </c>
      <c r="AF72" s="18">
        <v>23</v>
      </c>
      <c r="AG72" s="18">
        <v>145</v>
      </c>
      <c r="AH72" s="18">
        <v>0</v>
      </c>
      <c r="AI72" s="18">
        <v>1098</v>
      </c>
      <c r="AJ72" s="18">
        <v>648</v>
      </c>
      <c r="AK72" s="18">
        <v>0</v>
      </c>
      <c r="AL72" s="18">
        <v>564</v>
      </c>
      <c r="AM72" s="18">
        <v>63</v>
      </c>
      <c r="AN72" s="18">
        <v>494</v>
      </c>
      <c r="AO72" s="17">
        <f>SUM(C72:AN72)</f>
        <v>6189</v>
      </c>
    </row>
    <row r="73" spans="2:41" x14ac:dyDescent="0.25">
      <c r="B73" s="8" t="s">
        <v>70</v>
      </c>
      <c r="C73" s="18">
        <v>0</v>
      </c>
      <c r="D73" s="18">
        <v>217</v>
      </c>
      <c r="E73" s="18">
        <v>2</v>
      </c>
      <c r="F73" s="18">
        <v>206</v>
      </c>
      <c r="G73" s="18">
        <v>164</v>
      </c>
      <c r="H73" s="18">
        <v>5</v>
      </c>
      <c r="I73" s="18">
        <v>234</v>
      </c>
      <c r="J73" s="18">
        <v>1</v>
      </c>
      <c r="K73" s="18">
        <v>6</v>
      </c>
      <c r="L73" s="18">
        <v>36</v>
      </c>
      <c r="M73" s="18">
        <v>0</v>
      </c>
      <c r="N73" s="18">
        <v>22</v>
      </c>
      <c r="O73" s="18">
        <v>228</v>
      </c>
      <c r="P73" s="18">
        <v>278</v>
      </c>
      <c r="Q73" s="18">
        <v>32</v>
      </c>
      <c r="R73" s="18">
        <v>2</v>
      </c>
      <c r="S73" s="18">
        <v>68</v>
      </c>
      <c r="T73" s="18">
        <v>149</v>
      </c>
      <c r="U73" s="18">
        <v>50</v>
      </c>
      <c r="V73" s="18">
        <v>0</v>
      </c>
      <c r="W73" s="18">
        <v>0</v>
      </c>
      <c r="X73" s="18">
        <v>322</v>
      </c>
      <c r="Y73" s="18">
        <v>746</v>
      </c>
      <c r="Z73" s="18">
        <v>4</v>
      </c>
      <c r="AA73" s="18">
        <v>5</v>
      </c>
      <c r="AB73" s="18">
        <v>1</v>
      </c>
      <c r="AC73" s="18">
        <v>0</v>
      </c>
      <c r="AD73" s="18">
        <v>257</v>
      </c>
      <c r="AE73" s="18">
        <v>14</v>
      </c>
      <c r="AF73" s="18">
        <v>77</v>
      </c>
      <c r="AG73" s="18">
        <v>309</v>
      </c>
      <c r="AH73" s="18">
        <v>4</v>
      </c>
      <c r="AI73" s="18">
        <v>543</v>
      </c>
      <c r="AJ73" s="18">
        <v>241</v>
      </c>
      <c r="AK73" s="18">
        <v>10</v>
      </c>
      <c r="AL73" s="18">
        <v>842</v>
      </c>
      <c r="AM73" s="18">
        <v>122</v>
      </c>
      <c r="AN73" s="18">
        <v>191</v>
      </c>
      <c r="AO73" s="17">
        <f t="shared" ref="AO73:AO75" si="12">SUM(C73:AN73)</f>
        <v>5388</v>
      </c>
    </row>
    <row r="74" spans="2:41" x14ac:dyDescent="0.25">
      <c r="B74" s="8" t="s">
        <v>71</v>
      </c>
      <c r="C74" s="18">
        <v>0</v>
      </c>
      <c r="D74" s="18">
        <v>747</v>
      </c>
      <c r="E74" s="18">
        <v>0</v>
      </c>
      <c r="F74" s="18">
        <v>0</v>
      </c>
      <c r="G74" s="18">
        <v>1099</v>
      </c>
      <c r="H74" s="18">
        <v>0</v>
      </c>
      <c r="I74" s="18">
        <v>175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101</v>
      </c>
      <c r="T74" s="18">
        <v>628</v>
      </c>
      <c r="U74" s="18">
        <v>389</v>
      </c>
      <c r="V74" s="18">
        <v>0</v>
      </c>
      <c r="W74" s="35">
        <v>0</v>
      </c>
      <c r="X74" s="35">
        <v>462</v>
      </c>
      <c r="Y74" s="35">
        <v>345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41</v>
      </c>
      <c r="AF74" s="35">
        <v>0</v>
      </c>
      <c r="AG74" s="35">
        <v>0</v>
      </c>
      <c r="AH74" s="35">
        <v>0</v>
      </c>
      <c r="AI74" s="35">
        <v>1754</v>
      </c>
      <c r="AJ74" s="35">
        <v>566</v>
      </c>
      <c r="AK74" s="35">
        <v>0</v>
      </c>
      <c r="AL74" s="35">
        <v>1550</v>
      </c>
      <c r="AM74" s="35">
        <v>26</v>
      </c>
      <c r="AN74" s="35">
        <v>139</v>
      </c>
      <c r="AO74" s="17">
        <f t="shared" si="12"/>
        <v>8022</v>
      </c>
    </row>
    <row r="75" spans="2:41" x14ac:dyDescent="0.25">
      <c r="B75" s="8" t="s">
        <v>72</v>
      </c>
      <c r="C75" s="18">
        <v>0</v>
      </c>
      <c r="D75" s="18">
        <v>4</v>
      </c>
      <c r="E75" s="18">
        <v>1</v>
      </c>
      <c r="F75" s="18">
        <v>21</v>
      </c>
      <c r="G75" s="18">
        <v>172</v>
      </c>
      <c r="H75" s="18">
        <v>9</v>
      </c>
      <c r="I75" s="18">
        <v>183</v>
      </c>
      <c r="J75" s="18">
        <v>1</v>
      </c>
      <c r="K75" s="18">
        <v>0</v>
      </c>
      <c r="L75" s="18">
        <v>49</v>
      </c>
      <c r="M75" s="18">
        <v>0</v>
      </c>
      <c r="N75" s="18">
        <v>11</v>
      </c>
      <c r="O75" s="18">
        <v>229</v>
      </c>
      <c r="P75" s="18">
        <v>104</v>
      </c>
      <c r="Q75" s="18">
        <v>18</v>
      </c>
      <c r="R75" s="18">
        <v>3</v>
      </c>
      <c r="S75" s="18">
        <v>60</v>
      </c>
      <c r="T75" s="18">
        <v>61</v>
      </c>
      <c r="U75" s="18">
        <v>9</v>
      </c>
      <c r="V75" s="18">
        <v>0</v>
      </c>
      <c r="W75" s="18">
        <v>0</v>
      </c>
      <c r="X75" s="18">
        <v>418</v>
      </c>
      <c r="Y75" s="18">
        <v>1097</v>
      </c>
      <c r="Z75" s="18">
        <v>2</v>
      </c>
      <c r="AA75" s="18">
        <v>0</v>
      </c>
      <c r="AB75" s="18">
        <v>0</v>
      </c>
      <c r="AC75" s="18">
        <v>1</v>
      </c>
      <c r="AD75" s="18">
        <v>203</v>
      </c>
      <c r="AE75" s="18">
        <v>0</v>
      </c>
      <c r="AF75" s="18">
        <v>168</v>
      </c>
      <c r="AG75" s="18">
        <v>1230</v>
      </c>
      <c r="AH75" s="18">
        <v>0</v>
      </c>
      <c r="AI75" s="18">
        <v>17</v>
      </c>
      <c r="AJ75" s="18">
        <v>11</v>
      </c>
      <c r="AK75" s="18">
        <v>0</v>
      </c>
      <c r="AL75" s="18">
        <v>1173</v>
      </c>
      <c r="AM75" s="18">
        <v>56</v>
      </c>
      <c r="AN75" s="18">
        <v>103</v>
      </c>
      <c r="AO75" s="17">
        <f t="shared" si="12"/>
        <v>5414</v>
      </c>
    </row>
    <row r="76" spans="2:41" x14ac:dyDescent="0.25">
      <c r="B76" s="36" t="s">
        <v>73</v>
      </c>
      <c r="C76" s="23">
        <f t="shared" ref="C76:U76" si="13">SUM(C72:C75)</f>
        <v>0</v>
      </c>
      <c r="D76" s="23">
        <f t="shared" si="13"/>
        <v>1523</v>
      </c>
      <c r="E76" s="23">
        <f t="shared" si="13"/>
        <v>3</v>
      </c>
      <c r="F76" s="23">
        <f t="shared" si="13"/>
        <v>231</v>
      </c>
      <c r="G76" s="23">
        <f t="shared" si="13"/>
        <v>2084</v>
      </c>
      <c r="H76" s="23">
        <f t="shared" si="13"/>
        <v>14</v>
      </c>
      <c r="I76" s="23">
        <f t="shared" si="13"/>
        <v>660</v>
      </c>
      <c r="J76" s="23">
        <f t="shared" si="13"/>
        <v>2</v>
      </c>
      <c r="K76" s="23">
        <f t="shared" si="13"/>
        <v>6</v>
      </c>
      <c r="L76" s="23">
        <f t="shared" si="13"/>
        <v>161</v>
      </c>
      <c r="M76" s="23">
        <f t="shared" si="13"/>
        <v>0</v>
      </c>
      <c r="N76" s="23">
        <f t="shared" si="13"/>
        <v>33</v>
      </c>
      <c r="O76" s="23">
        <f t="shared" si="13"/>
        <v>542</v>
      </c>
      <c r="P76" s="23">
        <f t="shared" si="13"/>
        <v>516</v>
      </c>
      <c r="Q76" s="23">
        <f t="shared" si="13"/>
        <v>60</v>
      </c>
      <c r="R76" s="23">
        <f t="shared" si="13"/>
        <v>5</v>
      </c>
      <c r="S76" s="23">
        <f t="shared" si="13"/>
        <v>348</v>
      </c>
      <c r="T76" s="23">
        <f t="shared" si="13"/>
        <v>1129</v>
      </c>
      <c r="U76" s="23">
        <f t="shared" si="13"/>
        <v>490</v>
      </c>
      <c r="V76" s="23">
        <v>0</v>
      </c>
      <c r="W76" s="23">
        <f t="shared" ref="W76:AO76" si="14">SUM(W72:W75)</f>
        <v>0</v>
      </c>
      <c r="X76" s="23">
        <f t="shared" si="14"/>
        <v>1410</v>
      </c>
      <c r="Y76" s="23">
        <f t="shared" si="14"/>
        <v>2831</v>
      </c>
      <c r="Z76" s="23">
        <f t="shared" si="14"/>
        <v>6</v>
      </c>
      <c r="AA76" s="23">
        <f t="shared" si="14"/>
        <v>5</v>
      </c>
      <c r="AB76" s="23">
        <f t="shared" si="14"/>
        <v>1</v>
      </c>
      <c r="AC76" s="23">
        <f t="shared" si="14"/>
        <v>1</v>
      </c>
      <c r="AD76" s="23">
        <f t="shared" si="14"/>
        <v>697</v>
      </c>
      <c r="AE76" s="23">
        <f t="shared" si="14"/>
        <v>88</v>
      </c>
      <c r="AF76" s="23">
        <f t="shared" si="14"/>
        <v>268</v>
      </c>
      <c r="AG76" s="23">
        <f t="shared" si="14"/>
        <v>1684</v>
      </c>
      <c r="AH76" s="23">
        <f t="shared" si="14"/>
        <v>4</v>
      </c>
      <c r="AI76" s="23">
        <f t="shared" si="14"/>
        <v>3412</v>
      </c>
      <c r="AJ76" s="23">
        <f t="shared" si="14"/>
        <v>1466</v>
      </c>
      <c r="AK76" s="23">
        <f t="shared" si="14"/>
        <v>10</v>
      </c>
      <c r="AL76" s="23">
        <f t="shared" si="14"/>
        <v>4129</v>
      </c>
      <c r="AM76" s="23">
        <f t="shared" si="14"/>
        <v>267</v>
      </c>
      <c r="AN76" s="23">
        <f t="shared" si="14"/>
        <v>927</v>
      </c>
      <c r="AO76" s="23">
        <f t="shared" si="14"/>
        <v>25013</v>
      </c>
    </row>
    <row r="77" spans="2:41" x14ac:dyDescent="0.25">
      <c r="B77" s="36" t="s">
        <v>74</v>
      </c>
      <c r="C77" s="23">
        <f t="shared" ref="C77:AO77" si="15">SUM(C70,C76)</f>
        <v>128</v>
      </c>
      <c r="D77" s="23">
        <f t="shared" si="15"/>
        <v>11635</v>
      </c>
      <c r="E77" s="23">
        <f t="shared" si="15"/>
        <v>254</v>
      </c>
      <c r="F77" s="23">
        <f t="shared" si="15"/>
        <v>4218</v>
      </c>
      <c r="G77" s="23">
        <f t="shared" si="15"/>
        <v>8550</v>
      </c>
      <c r="H77" s="23">
        <f t="shared" si="15"/>
        <v>736</v>
      </c>
      <c r="I77" s="23">
        <f t="shared" si="15"/>
        <v>3829</v>
      </c>
      <c r="J77" s="23">
        <f t="shared" si="15"/>
        <v>207</v>
      </c>
      <c r="K77" s="23">
        <f t="shared" si="15"/>
        <v>74</v>
      </c>
      <c r="L77" s="23">
        <f t="shared" si="15"/>
        <v>8202</v>
      </c>
      <c r="M77" s="23">
        <f t="shared" si="15"/>
        <v>3</v>
      </c>
      <c r="N77" s="23">
        <f t="shared" si="15"/>
        <v>989</v>
      </c>
      <c r="O77" s="23">
        <f t="shared" si="15"/>
        <v>12283</v>
      </c>
      <c r="P77" s="23">
        <f t="shared" si="15"/>
        <v>6963</v>
      </c>
      <c r="Q77" s="23">
        <f t="shared" si="15"/>
        <v>1929</v>
      </c>
      <c r="R77" s="23">
        <f t="shared" si="15"/>
        <v>2647</v>
      </c>
      <c r="S77" s="23">
        <f t="shared" si="15"/>
        <v>3700</v>
      </c>
      <c r="T77" s="23">
        <f t="shared" si="15"/>
        <v>18347</v>
      </c>
      <c r="U77" s="23">
        <f t="shared" si="15"/>
        <v>10356</v>
      </c>
      <c r="V77" s="23">
        <f t="shared" si="15"/>
        <v>139</v>
      </c>
      <c r="W77" s="23">
        <f t="shared" si="15"/>
        <v>20</v>
      </c>
      <c r="X77" s="23">
        <f t="shared" si="15"/>
        <v>10763</v>
      </c>
      <c r="Y77" s="23">
        <f t="shared" si="15"/>
        <v>27471</v>
      </c>
      <c r="Z77" s="23">
        <f t="shared" si="15"/>
        <v>386</v>
      </c>
      <c r="AA77" s="23">
        <f t="shared" si="15"/>
        <v>415</v>
      </c>
      <c r="AB77" s="23">
        <f t="shared" si="15"/>
        <v>177</v>
      </c>
      <c r="AC77" s="23">
        <f t="shared" si="15"/>
        <v>320</v>
      </c>
      <c r="AD77" s="23">
        <f t="shared" si="15"/>
        <v>7620</v>
      </c>
      <c r="AE77" s="23">
        <f t="shared" si="15"/>
        <v>633</v>
      </c>
      <c r="AF77" s="23">
        <f t="shared" si="15"/>
        <v>7464</v>
      </c>
      <c r="AG77" s="23">
        <f t="shared" si="15"/>
        <v>10874</v>
      </c>
      <c r="AH77" s="23">
        <f t="shared" si="15"/>
        <v>192</v>
      </c>
      <c r="AI77" s="23">
        <f t="shared" si="15"/>
        <v>27727</v>
      </c>
      <c r="AJ77" s="23">
        <f t="shared" si="15"/>
        <v>11109</v>
      </c>
      <c r="AK77" s="23">
        <f t="shared" si="15"/>
        <v>526</v>
      </c>
      <c r="AL77" s="23">
        <f t="shared" si="15"/>
        <v>22127</v>
      </c>
      <c r="AM77" s="23">
        <f t="shared" si="15"/>
        <v>2809</v>
      </c>
      <c r="AN77" s="23">
        <f t="shared" si="15"/>
        <v>12766</v>
      </c>
      <c r="AO77" s="23">
        <f t="shared" si="15"/>
        <v>238588</v>
      </c>
    </row>
  </sheetData>
  <mergeCells count="4">
    <mergeCell ref="B2:AO2"/>
    <mergeCell ref="B3:AO3"/>
    <mergeCell ref="B5:AO5"/>
    <mergeCell ref="B6:AO6"/>
  </mergeCells>
  <pageMargins left="3.937007874015748E-2" right="3.937007874015748E-2" top="0.11811023622047245" bottom="0.11811023622047245" header="7.874015748031496E-2" footer="7.874015748031496E-2"/>
  <pageSetup paperSize="9"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Regionwise March 2021</vt:lpstr>
      <vt:lpstr>Statewise March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</dc:creator>
  <cp:lastModifiedBy>RBIWebsite Support, Gaush</cp:lastModifiedBy>
  <cp:lastPrinted>2021-05-18T07:49:11Z</cp:lastPrinted>
  <dcterms:created xsi:type="dcterms:W3CDTF">2020-05-16T11:34:10Z</dcterms:created>
  <dcterms:modified xsi:type="dcterms:W3CDTF">2021-05-18T07:53:11Z</dcterms:modified>
</cp:coreProperties>
</file>