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2022\Aug\18-08-2022\pr-723(Reserve Money)\"/>
    </mc:Choice>
  </mc:AlternateContent>
  <bookViews>
    <workbookView xWindow="-120" yWindow="-120" windowWidth="29040" windowHeight="15840"/>
  </bookViews>
  <sheets>
    <sheet name="Press release (crores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7" i="1"/>
  <c r="D5" i="1" s="1"/>
  <c r="C7" i="1"/>
  <c r="C5" i="1" s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<sst xmlns="http://schemas.openxmlformats.org/spreadsheetml/2006/main" count="34" uniqueCount="26">
  <si>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</si>
  <si>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</si>
  <si>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</si>
  <si>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</si>
  <si>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</si>
  <si>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</si>
  <si>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</si>
  <si>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2021-22</t>
  </si>
  <si>
    <t>2022-23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</si>
  <si>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</si>
  <si>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</si>
  <si>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</si>
  <si>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</si>
  <si>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</si>
  <si>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</si>
  <si>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</si>
  <si>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</si>
  <si>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</si>
  <si>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</si>
  <si>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</si>
  <si>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</si>
  <si>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</si>
  <si>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</si>
  <si>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</si>
  <si>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</si>
  <si>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'Other'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</si>
</sst>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0" xfId="1" applyNumberFormat="1"/>
    <xf numFmtId="166" fontId="4" fillId="0" borderId="4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169" fontId="1" fillId="0" borderId="0" xfId="1" applyNumberFormat="1"/>
    <xf numFmtId="1" fontId="5" fillId="0" borderId="4" xfId="1" applyNumberFormat="1" applyFont="1" applyBorder="1"/>
    <xf numFmtId="1" fontId="5" fillId="0" borderId="4" xfId="1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168" fontId="5" fillId="0" borderId="4" xfId="2" applyNumberFormat="1" applyFont="1" applyBorder="1" applyAlignment="1">
      <alignment horizontal="right"/>
    </xf>
    <xf numFmtId="1" fontId="6" fillId="0" borderId="4" xfId="1" applyNumberFormat="1" applyFont="1" applyBorder="1"/>
    <xf numFmtId="3" fontId="1" fillId="0" borderId="4" xfId="1" applyNumberFormat="1" applyBorder="1"/>
    <xf numFmtId="168" fontId="6" fillId="0" borderId="4" xfId="2" applyNumberFormat="1" applyFont="1" applyBorder="1" applyAlignment="1">
      <alignment horizontal="right"/>
    </xf>
    <xf numFmtId="1" fontId="7" fillId="0" borderId="4" xfId="1" applyNumberFormat="1" applyFont="1" applyBorder="1"/>
    <xf numFmtId="168" fontId="1" fillId="0" borderId="4" xfId="1" applyNumberFormat="1" applyBorder="1"/>
    <xf numFmtId="3" fontId="6" fillId="0" borderId="4" xfId="2" applyNumberFormat="1" applyFont="1" applyBorder="1" applyAlignment="1">
      <alignment horizontal="right"/>
    </xf>
    <xf numFmtId="170" fontId="6" fillId="0" borderId="4" xfId="2" applyNumberFormat="1" applyFont="1" applyBorder="1" applyAlignment="1">
      <alignment horizontal="right"/>
    </xf>
    <xf numFmtId="165" fontId="1" fillId="0" borderId="4" xfId="1" applyNumberFormat="1" applyBorder="1"/>
    <xf numFmtId="3" fontId="1" fillId="0" borderId="0" xfId="1" applyNumberFormat="1" applyBorder="1"/>
    <xf numFmtId="165" fontId="1" fillId="0" borderId="0" xfId="1" applyNumberFormat="1" applyBorder="1"/>
    <xf numFmtId="1" fontId="4" fillId="0" borderId="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left" vertical="top" wrapText="1"/>
    </xf>
    <xf numFmtId="1" fontId="2" fillId="0" borderId="4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sharaawasthi\Documents\Compilations\Reserve%20Money\Maker's%20File\RMCOMP%20Aug%2012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WFCR"/>
      <sheetName val="Press release (crores)"/>
      <sheetName val="CTG"/>
      <sheetName val="SDDS"/>
      <sheetName val="WSS"/>
      <sheetName val="MPD"/>
      <sheetName val="Sheet1"/>
      <sheetName val="Liquidity Drivers"/>
      <sheetName val="Monthly Dashboard"/>
      <sheetName val="Time Series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44651</v>
          </cell>
          <cell r="I11">
            <v>44785</v>
          </cell>
        </row>
        <row r="14">
          <cell r="G14">
            <v>4068886.7327898275</v>
          </cell>
          <cell r="I14">
            <v>4137892.9691875279</v>
          </cell>
          <cell r="J14">
            <v>27103.299999999581</v>
          </cell>
          <cell r="K14">
            <v>0.65932101083041728</v>
          </cell>
          <cell r="L14">
            <v>127367.44714629967</v>
          </cell>
          <cell r="M14">
            <v>3.5380032771317862</v>
          </cell>
          <cell r="N14">
            <v>69006.236397700559</v>
          </cell>
          <cell r="O14">
            <v>1.6959488167021672</v>
          </cell>
          <cell r="P14">
            <v>525266.43952089944</v>
          </cell>
          <cell r="Q14">
            <v>16.403903204992719</v>
          </cell>
          <cell r="R14">
            <v>410544.48274850001</v>
          </cell>
          <cell r="S14">
            <v>11.014384199442514</v>
          </cell>
        </row>
        <row r="17">
          <cell r="G17">
            <v>3133716.4677380598</v>
          </cell>
          <cell r="I17">
            <v>3213966.3590978603</v>
          </cell>
          <cell r="J17">
            <v>18970.260000000053</v>
          </cell>
          <cell r="K17">
            <v>0.59374908173930163</v>
          </cell>
          <cell r="L17">
            <v>106432.68906110025</v>
          </cell>
          <cell r="M17">
            <v>3.729555602090461</v>
          </cell>
          <cell r="N17">
            <v>80249.891359800313</v>
          </cell>
          <cell r="O17">
            <v>2.5608536121880001</v>
          </cell>
          <cell r="P17">
            <v>268375.51615660015</v>
          </cell>
          <cell r="Q17">
            <v>9.9700377035913537</v>
          </cell>
          <cell r="R17">
            <v>253770.36908359989</v>
          </cell>
          <cell r="S17">
            <v>8.5727556533301481</v>
          </cell>
        </row>
        <row r="18">
          <cell r="G18">
            <v>876726.16</v>
          </cell>
          <cell r="I18">
            <v>866977.83</v>
          </cell>
          <cell r="J18">
            <v>10574.939999999879</v>
          </cell>
          <cell r="K18">
            <v>1.2348090044394733</v>
          </cell>
          <cell r="L18">
            <v>22386.319999999978</v>
          </cell>
          <cell r="M18">
            <v>3.2032306006171818</v>
          </cell>
          <cell r="N18">
            <v>-9748.3299999999872</v>
          </cell>
          <cell r="O18">
            <v>-1.1119013489913416</v>
          </cell>
          <cell r="P18">
            <v>250534.26999999993</v>
          </cell>
          <cell r="Q18">
            <v>53.223742827461798</v>
          </cell>
          <cell r="R18">
            <v>145724.56000000003</v>
          </cell>
          <cell r="S18">
            <v>20.204353458251916</v>
          </cell>
        </row>
        <row r="20">
          <cell r="G20">
            <v>58444.105051767925</v>
          </cell>
          <cell r="I20">
            <v>56948.780089668071</v>
          </cell>
          <cell r="J20">
            <v>-2441.8999999999869</v>
          </cell>
          <cell r="K20">
            <v>-4.1115878725638533</v>
          </cell>
          <cell r="L20">
            <v>-1451.5619147999132</v>
          </cell>
          <cell r="M20">
            <v>-3.0655496258906743</v>
          </cell>
          <cell r="N20">
            <v>-1495.3249620998577</v>
          </cell>
          <cell r="O20">
            <v>-2.5585556674626915</v>
          </cell>
          <cell r="P20">
            <v>6356.6533642999275</v>
          </cell>
          <cell r="Q20">
            <v>16.075467204876581</v>
          </cell>
          <cell r="R20">
            <v>11049.55366489994</v>
          </cell>
          <cell r="S20">
            <v>24.073507389086153</v>
          </cell>
        </row>
        <row r="26">
          <cell r="G26">
            <v>1450596.3800000001</v>
          </cell>
          <cell r="I26">
            <v>1140113.72</v>
          </cell>
          <cell r="J26">
            <v>-52929.039999999986</v>
          </cell>
          <cell r="L26">
            <v>88741.649999999936</v>
          </cell>
          <cell r="N26">
            <v>-310482.66000000021</v>
          </cell>
          <cell r="P26">
            <v>208583.14999999985</v>
          </cell>
          <cell r="R26">
            <v>-48313.429999999971</v>
          </cell>
        </row>
        <row r="27">
          <cell r="G27">
            <v>1448972.2700000003</v>
          </cell>
          <cell r="I27">
            <v>1134013.71</v>
          </cell>
          <cell r="J27">
            <v>-47779.869999999937</v>
          </cell>
          <cell r="L27">
            <v>81949.009999999907</v>
          </cell>
          <cell r="N27">
            <v>-314958.56000000023</v>
          </cell>
          <cell r="P27">
            <v>209156.19999999981</v>
          </cell>
          <cell r="R27">
            <v>-44280.489999999918</v>
          </cell>
        </row>
        <row r="38">
          <cell r="G38">
            <v>-560272.15</v>
          </cell>
          <cell r="I38">
            <v>-90642.65</v>
          </cell>
          <cell r="J38">
            <v>103519.99999999999</v>
          </cell>
          <cell r="L38">
            <v>-347684.44</v>
          </cell>
          <cell r="N38">
            <v>469629.50000000012</v>
          </cell>
          <cell r="P38">
            <v>-404006.7</v>
          </cell>
          <cell r="R38">
            <v>635108.05000000005</v>
          </cell>
        </row>
        <row r="54">
          <cell r="I54">
            <v>25809.700000000004</v>
          </cell>
          <cell r="J54">
            <v>-7836.8400000000011</v>
          </cell>
          <cell r="L54">
            <v>-10.940000000000794</v>
          </cell>
          <cell r="N54">
            <v>9239.1600000000017</v>
          </cell>
          <cell r="P54">
            <v>-2915.02</v>
          </cell>
          <cell r="R54">
            <v>17111.72</v>
          </cell>
        </row>
        <row r="58">
          <cell r="G58">
            <v>4442479.2850517677</v>
          </cell>
          <cell r="I58">
            <v>4387729.3700896678</v>
          </cell>
          <cell r="J58">
            <v>1729.5500000000175</v>
          </cell>
          <cell r="K58">
            <v>3.9433426150132823E-2</v>
          </cell>
          <cell r="L58">
            <v>378501.00808520074</v>
          </cell>
          <cell r="M58">
            <v>9.0132163483720884</v>
          </cell>
          <cell r="N58">
            <v>-54749.914962099865</v>
          </cell>
          <cell r="O58">
            <v>-1.2324180136601779</v>
          </cell>
          <cell r="P58">
            <v>584191.41336430039</v>
          </cell>
          <cell r="Q58">
            <v>14.627788983871579</v>
          </cell>
          <cell r="R58">
            <v>-190171.64633510038</v>
          </cell>
          <cell r="S58">
            <v>-4.154123159343011</v>
          </cell>
        </row>
        <row r="69">
          <cell r="G69">
            <v>28012.977738059999</v>
          </cell>
          <cell r="I69">
            <v>28611.149097859998</v>
          </cell>
          <cell r="L69">
            <v>211.30906110000183</v>
          </cell>
          <cell r="M69">
            <v>0.78516744981664643</v>
          </cell>
          <cell r="N69">
            <v>598.17135979999989</v>
          </cell>
          <cell r="O69">
            <v>2.1353365764728784</v>
          </cell>
          <cell r="P69">
            <v>694.44615659999727</v>
          </cell>
          <cell r="Q69">
            <v>2.6275443860140535</v>
          </cell>
          <cell r="R69">
            <v>1487.2290835999991</v>
          </cell>
          <cell r="S69">
            <v>5.4830905076335217</v>
          </cell>
        </row>
        <row r="72">
          <cell r="G72">
            <v>1308500.2999999998</v>
          </cell>
          <cell r="I72">
            <v>1353728.3199999996</v>
          </cell>
          <cell r="J72">
            <v>17380.369999999857</v>
          </cell>
          <cell r="K72">
            <v>1.3005871711779751</v>
          </cell>
          <cell r="L72">
            <v>-7608.8600000002771</v>
          </cell>
          <cell r="M72">
            <v>-0.560852494966813</v>
          </cell>
          <cell r="N72">
            <v>45228.019999999742</v>
          </cell>
          <cell r="O72">
            <v>3.4564776179263963</v>
          </cell>
          <cell r="P72">
            <v>-138719.15000000043</v>
          </cell>
          <cell r="Q72">
            <v>-9.3239645377182683</v>
          </cell>
          <cell r="R72">
            <v>4677.4400000000242</v>
          </cell>
          <cell r="S72">
            <v>0.34672079973736986</v>
          </cell>
        </row>
        <row r="108">
          <cell r="G108">
            <v>-543701.61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5.7109375" style="1" customWidth="1"/>
    <col min="2" max="2" width="53.7109375" style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6" ht="16.5" x14ac:dyDescent="0.25"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2:16" ht="15.75" x14ac:dyDescent="0.25">
      <c r="B4" s="23" t="s">
        <v>9</v>
      </c>
      <c r="C4" s="20" t="s">
        <v>2</v>
      </c>
      <c r="D4" s="20"/>
      <c r="E4" s="20" t="s">
        <v>3</v>
      </c>
      <c r="F4" s="20"/>
      <c r="G4" s="20"/>
      <c r="H4" s="20"/>
      <c r="I4" s="20"/>
      <c r="J4" s="20"/>
      <c r="K4" s="20"/>
      <c r="L4" s="20"/>
      <c r="M4" s="20"/>
      <c r="N4" s="20"/>
    </row>
    <row r="5" spans="2:16" ht="15.75" x14ac:dyDescent="0.25">
      <c r="B5" s="23"/>
      <c r="C5" s="23">
        <f>YEAR(C7)</f>
        <v>2022</v>
      </c>
      <c r="D5" s="23">
        <f>YEAR(D7)</f>
        <v>2022</v>
      </c>
      <c r="E5" s="23" t="s">
        <v>4</v>
      </c>
      <c r="F5" s="23"/>
      <c r="G5" s="20" t="s">
        <v>5</v>
      </c>
      <c r="H5" s="20"/>
      <c r="I5" s="20"/>
      <c r="J5" s="20"/>
      <c r="K5" s="20" t="s">
        <v>6</v>
      </c>
      <c r="L5" s="20"/>
      <c r="M5" s="20"/>
      <c r="N5" s="20"/>
    </row>
    <row r="6" spans="2:16" ht="15.75" x14ac:dyDescent="0.25">
      <c r="B6" s="23"/>
      <c r="C6" s="23"/>
      <c r="D6" s="23"/>
      <c r="E6" s="23"/>
      <c r="F6" s="23"/>
      <c r="G6" s="20" t="s">
        <v>7</v>
      </c>
      <c r="H6" s="20"/>
      <c r="I6" s="20" t="s">
        <v>8</v>
      </c>
      <c r="J6" s="20"/>
      <c r="K6" s="20">
        <v>2021</v>
      </c>
      <c r="L6" s="20"/>
      <c r="M6" s="20">
        <v>2022</v>
      </c>
      <c r="N6" s="20"/>
    </row>
    <row r="7" spans="2:16" ht="15.75" x14ac:dyDescent="0.25">
      <c r="B7" s="23"/>
      <c r="C7" s="2">
        <f>'[1]Review (crore)'!G11</f>
        <v>44651</v>
      </c>
      <c r="D7" s="3">
        <f>'[1]Review (crore)'!I11</f>
        <v>44785</v>
      </c>
      <c r="E7" s="2" t="s">
        <v>10</v>
      </c>
      <c r="F7" s="2" t="s">
        <v>11</v>
      </c>
      <c r="G7" s="2" t="s">
        <v>10</v>
      </c>
      <c r="H7" s="2" t="s">
        <v>11</v>
      </c>
      <c r="I7" s="2" t="s">
        <v>10</v>
      </c>
      <c r="J7" s="2" t="s">
        <v>11</v>
      </c>
      <c r="K7" s="2" t="s">
        <v>10</v>
      </c>
      <c r="L7" s="2" t="s">
        <v>11</v>
      </c>
      <c r="M7" s="2" t="s">
        <v>10</v>
      </c>
      <c r="N7" s="2" t="s">
        <v>11</v>
      </c>
    </row>
    <row r="8" spans="2:16" ht="15.75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</row>
    <row r="9" spans="2:16" ht="15.75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6" ht="15.75" x14ac:dyDescent="0.25">
      <c r="B10" s="6" t="s">
        <v>12</v>
      </c>
      <c r="C10" s="8">
        <f>'[1]Review (crore)'!G14</f>
        <v>4068886.7327898275</v>
      </c>
      <c r="D10" s="8">
        <f>'[1]Review (crore)'!I14</f>
        <v>4137892.9691875279</v>
      </c>
      <c r="E10" s="8">
        <f>'[1]Review (crore)'!J14</f>
        <v>27103.299999999581</v>
      </c>
      <c r="F10" s="9">
        <f>'[1]Review (crore)'!K14</f>
        <v>0.65932101083041728</v>
      </c>
      <c r="G10" s="8">
        <f>'[1]Review (crore)'!L14</f>
        <v>127367.44714629967</v>
      </c>
      <c r="H10" s="9">
        <f>'[1]Review (crore)'!M14</f>
        <v>3.5380032771317862</v>
      </c>
      <c r="I10" s="8">
        <f>'[1]Review (crore)'!N14</f>
        <v>69006.236397700559</v>
      </c>
      <c r="J10" s="9">
        <f>'[1]Review (crore)'!O14</f>
        <v>1.6959488167021672</v>
      </c>
      <c r="K10" s="8">
        <f>'[1]Review (crore)'!P14</f>
        <v>525266.43952089944</v>
      </c>
      <c r="L10" s="9">
        <f>'[1]Review (crore)'!Q14</f>
        <v>16.403903204992719</v>
      </c>
      <c r="M10" s="8">
        <f>'[1]Review (crore)'!R14</f>
        <v>410544.48274850001</v>
      </c>
      <c r="N10" s="9">
        <f>'[1]Review (crore)'!S14</f>
        <v>11.014384199442514</v>
      </c>
      <c r="P10" s="5"/>
    </row>
    <row r="11" spans="2:16" ht="15.75" x14ac:dyDescent="0.25">
      <c r="B11" s="10"/>
      <c r="C11" s="11"/>
      <c r="D11" s="11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spans="2:16" ht="15.75" x14ac:dyDescent="0.25">
      <c r="B12" s="6" t="s">
        <v>13</v>
      </c>
      <c r="C12" s="11"/>
      <c r="D12" s="11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spans="2:16" x14ac:dyDescent="0.2">
      <c r="B13" s="13" t="s">
        <v>14</v>
      </c>
      <c r="C13" s="11">
        <f>'[1]Review (crore)'!G17</f>
        <v>3133716.4677380598</v>
      </c>
      <c r="D13" s="11">
        <f>'[1]Review (crore)'!I17</f>
        <v>3213966.3590978603</v>
      </c>
      <c r="E13" s="11">
        <f>'[1]Review (crore)'!J17</f>
        <v>18970.260000000053</v>
      </c>
      <c r="F13" s="14">
        <f>'[1]Review (crore)'!K17</f>
        <v>0.59374908173930163</v>
      </c>
      <c r="G13" s="11">
        <f>'[1]Review (crore)'!L17</f>
        <v>106432.68906110025</v>
      </c>
      <c r="H13" s="14">
        <f>'[1]Review (crore)'!M17</f>
        <v>3.729555602090461</v>
      </c>
      <c r="I13" s="11">
        <f>'[1]Review (crore)'!N17</f>
        <v>80249.891359800313</v>
      </c>
      <c r="J13" s="14">
        <f>'[1]Review (crore)'!O17</f>
        <v>2.5608536121880001</v>
      </c>
      <c r="K13" s="11">
        <f>'[1]Review (crore)'!P17</f>
        <v>268375.51615660015</v>
      </c>
      <c r="L13" s="14">
        <f>'[1]Review (crore)'!Q17</f>
        <v>9.9700377035913537</v>
      </c>
      <c r="M13" s="11">
        <f>'[1]Review (crore)'!R17</f>
        <v>253770.36908359989</v>
      </c>
      <c r="N13" s="14">
        <f>'[1]Review (crore)'!S17</f>
        <v>8.5727556533301481</v>
      </c>
    </row>
    <row r="14" spans="2:16" ht="15.75" x14ac:dyDescent="0.25">
      <c r="B14" s="13"/>
      <c r="C14" s="11"/>
      <c r="D14" s="11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spans="2:16" x14ac:dyDescent="0.2">
      <c r="B15" s="13" t="s">
        <v>15</v>
      </c>
      <c r="C15" s="11">
        <f>'[1]Review (crore)'!G18</f>
        <v>876726.16</v>
      </c>
      <c r="D15" s="11">
        <f>'[1]Review (crore)'!I18</f>
        <v>866977.83</v>
      </c>
      <c r="E15" s="11">
        <f>'[1]Review (crore)'!J18</f>
        <v>10574.939999999879</v>
      </c>
      <c r="F15" s="14">
        <f>'[1]Review (crore)'!K18</f>
        <v>1.2348090044394733</v>
      </c>
      <c r="G15" s="11">
        <f>'[1]Review (crore)'!L18</f>
        <v>22386.319999999978</v>
      </c>
      <c r="H15" s="14">
        <f>'[1]Review (crore)'!M18</f>
        <v>3.2032306006171818</v>
      </c>
      <c r="I15" s="11">
        <f>'[1]Review (crore)'!N18</f>
        <v>-9748.3299999999872</v>
      </c>
      <c r="J15" s="14">
        <f>'[1]Review (crore)'!O18</f>
        <v>-1.1119013489913416</v>
      </c>
      <c r="K15" s="11">
        <f>'[1]Review (crore)'!P18</f>
        <v>250534.26999999993</v>
      </c>
      <c r="L15" s="14">
        <f>'[1]Review (crore)'!Q18</f>
        <v>53.223742827461798</v>
      </c>
      <c r="M15" s="11">
        <f>'[1]Review (crore)'!R18</f>
        <v>145724.56000000003</v>
      </c>
      <c r="N15" s="14">
        <f>'[1]Review (crore)'!S18</f>
        <v>20.204353458251916</v>
      </c>
    </row>
    <row r="16" spans="2:16" ht="15.75" x14ac:dyDescent="0.25">
      <c r="B16" s="13"/>
      <c r="C16" s="11"/>
      <c r="D16" s="11"/>
      <c r="E16" s="11"/>
      <c r="F16" s="12"/>
      <c r="G16" s="11"/>
      <c r="H16" s="12"/>
      <c r="I16" s="11"/>
      <c r="J16" s="12"/>
      <c r="K16" s="11"/>
      <c r="L16" s="12"/>
      <c r="M16" s="11"/>
      <c r="N16" s="12"/>
    </row>
    <row r="17" spans="2:16" x14ac:dyDescent="0.2">
      <c r="B17" s="13" t="s">
        <v>25</v>
      </c>
      <c r="C17" s="11">
        <f>'[1]Review (crore)'!G20</f>
        <v>58444.105051767925</v>
      </c>
      <c r="D17" s="11">
        <f>'[1]Review (crore)'!I20</f>
        <v>56948.780089668071</v>
      </c>
      <c r="E17" s="11">
        <f>'[1]Review (crore)'!J20</f>
        <v>-2441.8999999999869</v>
      </c>
      <c r="F17" s="14">
        <f>'[1]Review (crore)'!K20</f>
        <v>-4.1115878725638533</v>
      </c>
      <c r="G17" s="11">
        <f>'[1]Review (crore)'!L20</f>
        <v>-1451.5619147999132</v>
      </c>
      <c r="H17" s="14">
        <f>'[1]Review (crore)'!M20</f>
        <v>-3.0655496258906743</v>
      </c>
      <c r="I17" s="11">
        <f>'[1]Review (crore)'!N20</f>
        <v>-1495.3249620998577</v>
      </c>
      <c r="J17" s="14">
        <f>'[1]Review (crore)'!O20</f>
        <v>-2.5585556674626915</v>
      </c>
      <c r="K17" s="11">
        <f>'[1]Review (crore)'!P20</f>
        <v>6356.6533642999275</v>
      </c>
      <c r="L17" s="14">
        <f>'[1]Review (crore)'!Q20</f>
        <v>16.075467204876581</v>
      </c>
      <c r="M17" s="11">
        <f>'[1]Review (crore)'!R20</f>
        <v>11049.55366489994</v>
      </c>
      <c r="N17" s="14">
        <f>'[1]Review (crore)'!S20</f>
        <v>24.073507389086153</v>
      </c>
    </row>
    <row r="18" spans="2:16" ht="15.75" x14ac:dyDescent="0.25">
      <c r="B18" s="13"/>
      <c r="C18" s="11"/>
      <c r="D18" s="11"/>
      <c r="E18" s="11"/>
      <c r="F18" s="12"/>
      <c r="G18" s="11"/>
      <c r="H18" s="12"/>
      <c r="I18" s="11"/>
      <c r="J18" s="15"/>
      <c r="K18" s="11"/>
      <c r="L18" s="15"/>
      <c r="M18" s="11"/>
      <c r="N18" s="12"/>
    </row>
    <row r="19" spans="2:16" ht="15.75" x14ac:dyDescent="0.25">
      <c r="B19" s="13"/>
      <c r="C19" s="11"/>
      <c r="D19" s="11"/>
      <c r="E19" s="11"/>
      <c r="F19" s="15"/>
      <c r="G19" s="11"/>
      <c r="H19" s="15"/>
      <c r="I19" s="11"/>
      <c r="J19" s="15"/>
      <c r="K19" s="11"/>
      <c r="L19" s="15"/>
      <c r="M19" s="11"/>
      <c r="N19" s="15"/>
    </row>
    <row r="20" spans="2:16" ht="15.75" x14ac:dyDescent="0.25">
      <c r="B20" s="6" t="s">
        <v>16</v>
      </c>
      <c r="C20" s="11"/>
      <c r="D20" s="11"/>
      <c r="E20" s="11"/>
      <c r="F20" s="15"/>
      <c r="G20" s="11"/>
      <c r="H20" s="15"/>
      <c r="I20" s="11"/>
      <c r="J20" s="15"/>
      <c r="K20" s="11"/>
      <c r="L20" s="15"/>
      <c r="M20" s="11"/>
      <c r="N20" s="15"/>
    </row>
    <row r="21" spans="2:16" ht="15.75" x14ac:dyDescent="0.25">
      <c r="B21" s="13"/>
      <c r="C21" s="11"/>
      <c r="D21" s="11"/>
      <c r="E21" s="11"/>
      <c r="F21" s="15"/>
      <c r="G21" s="11"/>
      <c r="H21" s="15"/>
      <c r="I21" s="11"/>
      <c r="J21" s="15"/>
      <c r="K21" s="11"/>
      <c r="L21" s="15"/>
      <c r="M21" s="11"/>
      <c r="N21" s="15"/>
    </row>
    <row r="22" spans="2:16" ht="15.75" x14ac:dyDescent="0.25">
      <c r="B22" s="13" t="s">
        <v>17</v>
      </c>
      <c r="C22" s="11">
        <f>'[1]Review (crore)'!G26</f>
        <v>1450596.3800000001</v>
      </c>
      <c r="D22" s="11">
        <f>'[1]Review (crore)'!I26</f>
        <v>1140113.72</v>
      </c>
      <c r="E22" s="11">
        <f>'[1]Review (crore)'!J26</f>
        <v>-52929.039999999986</v>
      </c>
      <c r="F22" s="11"/>
      <c r="G22" s="11">
        <f>'[1]Review (crore)'!L26</f>
        <v>88741.649999999936</v>
      </c>
      <c r="H22" s="11"/>
      <c r="I22" s="11">
        <f>'[1]Review (crore)'!N26</f>
        <v>-310482.66000000021</v>
      </c>
      <c r="J22" s="11"/>
      <c r="K22" s="11">
        <f>'[1]Review (crore)'!P26</f>
        <v>208583.14999999985</v>
      </c>
      <c r="L22" s="11"/>
      <c r="M22" s="11">
        <f>'[1]Review (crore)'!R26</f>
        <v>-48313.429999999971</v>
      </c>
      <c r="N22" s="15"/>
    </row>
    <row r="23" spans="2:16" ht="15.75" x14ac:dyDescent="0.25">
      <c r="B23" s="13" t="s">
        <v>18</v>
      </c>
      <c r="C23" s="11">
        <f>'[1]Review (crore)'!G27</f>
        <v>1448972.2700000003</v>
      </c>
      <c r="D23" s="11">
        <f>'[1]Review (crore)'!I27</f>
        <v>1134013.71</v>
      </c>
      <c r="E23" s="11">
        <f>'[1]Review (crore)'!J27</f>
        <v>-47779.869999999937</v>
      </c>
      <c r="F23" s="11"/>
      <c r="G23" s="11">
        <f>'[1]Review (crore)'!L27</f>
        <v>81949.009999999907</v>
      </c>
      <c r="H23" s="11"/>
      <c r="I23" s="11">
        <f>'[1]Review (crore)'!N27</f>
        <v>-314958.56000000023</v>
      </c>
      <c r="J23" s="11"/>
      <c r="K23" s="11">
        <f>'[1]Review (crore)'!P27</f>
        <v>209156.19999999981</v>
      </c>
      <c r="L23" s="11"/>
      <c r="M23" s="11">
        <f>'[1]Review (crore)'!R27</f>
        <v>-44280.489999999918</v>
      </c>
      <c r="N23" s="15"/>
    </row>
    <row r="24" spans="2:16" ht="15.75" x14ac:dyDescent="0.25">
      <c r="B24" s="13"/>
      <c r="C24" s="11"/>
      <c r="D24" s="11"/>
      <c r="E24" s="11"/>
      <c r="F24" s="15"/>
      <c r="G24" s="11"/>
      <c r="H24" s="15"/>
      <c r="I24" s="11"/>
      <c r="J24" s="15"/>
      <c r="K24" s="11"/>
      <c r="L24" s="15"/>
      <c r="M24" s="11"/>
      <c r="N24" s="15"/>
    </row>
    <row r="25" spans="2:16" ht="15.75" x14ac:dyDescent="0.25">
      <c r="B25" s="13" t="s">
        <v>19</v>
      </c>
      <c r="C25" s="11">
        <f>'[1]Review (crore)'!G108</f>
        <v>-543701.61</v>
      </c>
      <c r="D25" s="11">
        <f>'[1]Review (crore)'!I38+'[1]Review (crore)'!I54</f>
        <v>-64832.94999999999</v>
      </c>
      <c r="E25" s="11">
        <f>'[1]Review (crore)'!J38+'[1]Review (crore)'!J54</f>
        <v>95683.159999999989</v>
      </c>
      <c r="F25" s="11"/>
      <c r="G25" s="11">
        <f>'[1]Review (crore)'!L38+'[1]Review (crore)'!L54</f>
        <v>-347695.38</v>
      </c>
      <c r="H25" s="11"/>
      <c r="I25" s="11">
        <f>'[1]Review (crore)'!N38+'[1]Review (crore)'!N54</f>
        <v>478868.66000000009</v>
      </c>
      <c r="J25" s="11"/>
      <c r="K25" s="11">
        <f>'[1]Review (crore)'!P38+'[1]Review (crore)'!P54</f>
        <v>-406921.72000000003</v>
      </c>
      <c r="L25" s="11"/>
      <c r="M25" s="11">
        <f>'[1]Review (crore)'!R38+'[1]Review (crore)'!R54</f>
        <v>652219.77</v>
      </c>
      <c r="N25" s="15"/>
    </row>
    <row r="26" spans="2:16" ht="15.75" x14ac:dyDescent="0.25">
      <c r="B26" s="13" t="s">
        <v>20</v>
      </c>
      <c r="C26" s="11">
        <f>'[1]Review (crore)'!G38</f>
        <v>-560272.15</v>
      </c>
      <c r="D26" s="11">
        <f>'[1]Review (crore)'!I38</f>
        <v>-90642.65</v>
      </c>
      <c r="E26" s="11">
        <f>'[1]Review (crore)'!J38</f>
        <v>103519.99999999999</v>
      </c>
      <c r="F26" s="11"/>
      <c r="G26" s="11">
        <f>'[1]Review (crore)'!L38</f>
        <v>-347684.44</v>
      </c>
      <c r="H26" s="11"/>
      <c r="I26" s="11">
        <f>'[1]Review (crore)'!N38</f>
        <v>469629.50000000012</v>
      </c>
      <c r="J26" s="11"/>
      <c r="K26" s="11">
        <f>'[1]Review (crore)'!P38</f>
        <v>-404006.7</v>
      </c>
      <c r="L26" s="11"/>
      <c r="M26" s="11">
        <f>'[1]Review (crore)'!R38</f>
        <v>635108.05000000005</v>
      </c>
      <c r="N26" s="15"/>
    </row>
    <row r="27" spans="2:16" ht="15.75" x14ac:dyDescent="0.25">
      <c r="B27" s="13"/>
      <c r="C27" s="11"/>
      <c r="D27" s="11"/>
      <c r="E27" s="11"/>
      <c r="F27" s="15"/>
      <c r="G27" s="11"/>
      <c r="H27" s="15"/>
      <c r="I27" s="11"/>
      <c r="J27" s="15"/>
      <c r="K27" s="11"/>
      <c r="L27" s="15"/>
      <c r="M27" s="11"/>
      <c r="N27" s="15"/>
    </row>
    <row r="28" spans="2:16" x14ac:dyDescent="0.2">
      <c r="B28" s="13" t="s">
        <v>21</v>
      </c>
      <c r="C28" s="11">
        <f>'[1]Review (crore)'!G58</f>
        <v>4442479.2850517677</v>
      </c>
      <c r="D28" s="11">
        <f>'[1]Review (crore)'!I58</f>
        <v>4387729.3700896678</v>
      </c>
      <c r="E28" s="11">
        <f>'[1]Review (crore)'!J58</f>
        <v>1729.5500000000175</v>
      </c>
      <c r="F28" s="14">
        <f>'[1]Review (crore)'!K58</f>
        <v>3.9433426150132823E-2</v>
      </c>
      <c r="G28" s="11">
        <f>'[1]Review (crore)'!L58</f>
        <v>378501.00808520074</v>
      </c>
      <c r="H28" s="14">
        <f>'[1]Review (crore)'!M58</f>
        <v>9.0132163483720884</v>
      </c>
      <c r="I28" s="11">
        <f>'[1]Review (crore)'!N58</f>
        <v>-54749.914962099865</v>
      </c>
      <c r="J28" s="14">
        <f>'[1]Review (crore)'!O58</f>
        <v>-1.2324180136601779</v>
      </c>
      <c r="K28" s="11">
        <f>'[1]Review (crore)'!P58</f>
        <v>584191.41336430039</v>
      </c>
      <c r="L28" s="14">
        <f>'[1]Review (crore)'!Q58</f>
        <v>14.627788983871579</v>
      </c>
      <c r="M28" s="11">
        <f>'[1]Review (crore)'!R58</f>
        <v>-190171.64633510038</v>
      </c>
      <c r="N28" s="14">
        <f>'[1]Review (crore)'!S58</f>
        <v>-4.154123159343011</v>
      </c>
    </row>
    <row r="29" spans="2:16" ht="15.75" x14ac:dyDescent="0.25">
      <c r="B29" s="13"/>
      <c r="C29" s="11"/>
      <c r="D29" s="11"/>
      <c r="E29" s="11"/>
      <c r="F29" s="15"/>
      <c r="G29" s="11"/>
      <c r="H29" s="15"/>
      <c r="I29" s="11"/>
      <c r="J29" s="15"/>
      <c r="K29" s="11"/>
      <c r="L29" s="15"/>
      <c r="M29" s="11"/>
      <c r="N29" s="15"/>
    </row>
    <row r="30" spans="2:16" x14ac:dyDescent="0.2">
      <c r="B30" s="13" t="s">
        <v>22</v>
      </c>
      <c r="C30" s="11">
        <f>'[1]Review (crore)'!G69</f>
        <v>28012.977738059999</v>
      </c>
      <c r="D30" s="11">
        <f>'[1]Review (crore)'!I69</f>
        <v>28611.149097859998</v>
      </c>
      <c r="E30" s="11"/>
      <c r="F30" s="11"/>
      <c r="G30" s="11">
        <f>'[1]Review (crore)'!L69</f>
        <v>211.30906110000183</v>
      </c>
      <c r="H30" s="14">
        <f>'[1]Review (crore)'!M69</f>
        <v>0.78516744981664643</v>
      </c>
      <c r="I30" s="11">
        <f>'[1]Review (crore)'!N69</f>
        <v>598.17135979999989</v>
      </c>
      <c r="J30" s="14">
        <f>'[1]Review (crore)'!O69</f>
        <v>2.1353365764728784</v>
      </c>
      <c r="K30" s="11">
        <f>'[1]Review (crore)'!P69</f>
        <v>694.44615659999727</v>
      </c>
      <c r="L30" s="14">
        <f>'[1]Review (crore)'!Q69</f>
        <v>2.6275443860140535</v>
      </c>
      <c r="M30" s="11">
        <f>'[1]Review (crore)'!R69</f>
        <v>1487.2290835999991</v>
      </c>
      <c r="N30" s="14">
        <f>'[1]Review (crore)'!S69</f>
        <v>5.4830905076335217</v>
      </c>
      <c r="P30" s="19"/>
    </row>
    <row r="31" spans="2:16" ht="15.75" x14ac:dyDescent="0.25">
      <c r="B31" s="13"/>
      <c r="C31" s="11"/>
      <c r="D31" s="11"/>
      <c r="E31" s="11"/>
      <c r="F31" s="15"/>
      <c r="G31" s="11"/>
      <c r="H31" s="15"/>
      <c r="I31" s="11"/>
      <c r="J31" s="15"/>
      <c r="K31" s="11"/>
      <c r="L31" s="15"/>
      <c r="M31" s="11"/>
      <c r="N31" s="15"/>
      <c r="P31" s="19"/>
    </row>
    <row r="32" spans="2:16" x14ac:dyDescent="0.2">
      <c r="B32" s="13" t="s">
        <v>23</v>
      </c>
      <c r="C32" s="11">
        <f>'[1]Review (crore)'!G72</f>
        <v>1308500.2999999998</v>
      </c>
      <c r="D32" s="11">
        <f>'[1]Review (crore)'!I72</f>
        <v>1353728.3199999996</v>
      </c>
      <c r="E32" s="11">
        <f>'[1]Review (crore)'!J72</f>
        <v>17380.369999999857</v>
      </c>
      <c r="F32" s="14">
        <f>'[1]Review (crore)'!K72</f>
        <v>1.3005871711779751</v>
      </c>
      <c r="G32" s="11">
        <f>'[1]Review (crore)'!L72</f>
        <v>-7608.8600000002771</v>
      </c>
      <c r="H32" s="14">
        <f>'[1]Review (crore)'!M72</f>
        <v>-0.560852494966813</v>
      </c>
      <c r="I32" s="11">
        <f>'[1]Review (crore)'!N72</f>
        <v>45228.019999999742</v>
      </c>
      <c r="J32" s="14">
        <f>'[1]Review (crore)'!O72</f>
        <v>3.4564776179263963</v>
      </c>
      <c r="K32" s="11">
        <f>'[1]Review (crore)'!P72</f>
        <v>-138719.15000000043</v>
      </c>
      <c r="L32" s="14">
        <f>'[1]Review (crore)'!Q72</f>
        <v>-9.3239645377182683</v>
      </c>
      <c r="M32" s="11">
        <f>'[1]Review (crore)'!R72</f>
        <v>4677.4400000000242</v>
      </c>
      <c r="N32" s="14">
        <f>'[1]Review (crore)'!S72</f>
        <v>0.34672079973736986</v>
      </c>
      <c r="O32" s="18"/>
      <c r="P32" s="19"/>
    </row>
    <row r="33" spans="2:16" ht="15.75" x14ac:dyDescent="0.25">
      <c r="B33" s="1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P33" s="19"/>
    </row>
    <row r="34" spans="2:16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6" ht="18.75" x14ac:dyDescent="0.2">
      <c r="B35" s="21" t="s">
        <v>24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</sheetData>
  <mergeCells count="15">
    <mergeCell ref="I6:J6"/>
    <mergeCell ref="K6:L6"/>
    <mergeCell ref="M6:N6"/>
    <mergeCell ref="B35:N35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4:B7"/>
    <mergeCell ref="B3:N3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Manoj</cp:lastModifiedBy>
  <dcterms:created xsi:type="dcterms:W3CDTF">2022-08-18T07:22:39Z</dcterms:created>
  <dcterms:modified xsi:type="dcterms:W3CDTF">2022-08-18T07:42:38Z</dcterms:modified>
</cp:coreProperties>
</file>