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Manoj Ravidas\September 2021\22-09-2021\pr-909 (Reseve Money and Money Supply)\"/>
    </mc:Choice>
  </mc:AlternateContent>
  <bookViews>
    <workbookView xWindow="0" yWindow="0" windowWidth="28800" windowHeight="12225"/>
  </bookViews>
  <sheets>
    <sheet name="Press release (crores)" sheetId="1" r:id="rId1"/>
  </sheets>
  <externalReferences>
    <externalReference r:id="rId2"/>
  </externalReferenc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32" i="1" l="1"/>
  <c r="M32" i="1"/>
  <c r="L32" i="1"/>
  <c r="K32" i="1"/>
  <c r="J32" i="1"/>
  <c r="I32" i="1"/>
  <c r="H32" i="1"/>
  <c r="G32" i="1"/>
  <c r="F32" i="1"/>
  <c r="E32" i="1"/>
  <c r="D32" i="1"/>
  <c r="C32" i="1"/>
  <c r="N30" i="1"/>
  <c r="M30" i="1"/>
  <c r="L30" i="1"/>
  <c r="K30" i="1"/>
  <c r="J30" i="1"/>
  <c r="I30" i="1"/>
  <c r="H30" i="1"/>
  <c r="G30" i="1"/>
  <c r="D30" i="1"/>
  <c r="C30" i="1"/>
  <c r="N28" i="1"/>
  <c r="M28" i="1"/>
  <c r="L28" i="1"/>
  <c r="K28" i="1"/>
  <c r="J28" i="1"/>
  <c r="I28" i="1"/>
  <c r="H28" i="1"/>
  <c r="G28" i="1"/>
  <c r="F28" i="1"/>
  <c r="E28" i="1"/>
  <c r="D28" i="1"/>
  <c r="C28" i="1"/>
  <c r="M26" i="1"/>
  <c r="K26" i="1"/>
  <c r="I26" i="1"/>
  <c r="G26" i="1"/>
  <c r="E26" i="1"/>
  <c r="D26" i="1"/>
  <c r="C26" i="1"/>
  <c r="M25" i="1"/>
  <c r="K25" i="1"/>
  <c r="I25" i="1"/>
  <c r="G25" i="1"/>
  <c r="E25" i="1"/>
  <c r="D25" i="1"/>
  <c r="C25" i="1"/>
  <c r="M23" i="1"/>
  <c r="K23" i="1"/>
  <c r="I23" i="1"/>
  <c r="G23" i="1"/>
  <c r="E23" i="1"/>
  <c r="D23" i="1"/>
  <c r="C23" i="1"/>
  <c r="M22" i="1"/>
  <c r="K22" i="1"/>
  <c r="I22" i="1"/>
  <c r="G22" i="1"/>
  <c r="E22" i="1"/>
  <c r="D22" i="1"/>
  <c r="C22" i="1"/>
  <c r="N17" i="1"/>
  <c r="M17" i="1"/>
  <c r="L17" i="1"/>
  <c r="K17" i="1"/>
  <c r="J17" i="1"/>
  <c r="I17" i="1"/>
  <c r="H17" i="1"/>
  <c r="G17" i="1"/>
  <c r="F17" i="1"/>
  <c r="E17" i="1"/>
  <c r="D17" i="1"/>
  <c r="C17" i="1"/>
  <c r="N15" i="1"/>
  <c r="M15" i="1"/>
  <c r="L15" i="1"/>
  <c r="K15" i="1"/>
  <c r="J15" i="1"/>
  <c r="I15" i="1"/>
  <c r="H15" i="1"/>
  <c r="G15" i="1"/>
  <c r="F15" i="1"/>
  <c r="E15" i="1"/>
  <c r="D15" i="1"/>
  <c r="C15" i="1"/>
  <c r="N13" i="1"/>
  <c r="M13" i="1"/>
  <c r="L13" i="1"/>
  <c r="K13" i="1"/>
  <c r="J13" i="1"/>
  <c r="I13" i="1"/>
  <c r="H13" i="1"/>
  <c r="G13" i="1"/>
  <c r="F13" i="1"/>
  <c r="E13" i="1"/>
  <c r="D13" i="1"/>
  <c r="C13" i="1"/>
  <c r="N10" i="1"/>
  <c r="M10" i="1"/>
  <c r="L10" i="1"/>
  <c r="K10" i="1"/>
  <c r="J10" i="1"/>
  <c r="I10" i="1"/>
  <c r="H10" i="1"/>
  <c r="G10" i="1"/>
  <c r="F10" i="1"/>
  <c r="E10" i="1"/>
  <c r="D10" i="1"/>
  <c r="C10" i="1"/>
  <c r="D7" i="1"/>
  <c r="D5" i="1" s="1"/>
  <c r="C7" i="1"/>
  <c r="C5" i="1" s="1"/>
</calcChain>
</file>

<file path=xl/sharedStrings.xml><?xml version="1.0" encoding="utf-8"?>
<sst xmlns="http://schemas.openxmlformats.org/spreadsheetml/2006/main" count="38" uniqueCount="30">
  <si>
    <t xml:space="preserve">Statement 1: Reserve Money </t>
  </si>
  <si>
    <t>(₹ crore)</t>
  </si>
  <si>
    <t>Outstanding  as on</t>
  </si>
  <si>
    <t>Variations over</t>
  </si>
  <si>
    <t>Week</t>
  </si>
  <si>
    <t>Financial Year so far</t>
  </si>
  <si>
    <t>Year-on-year</t>
  </si>
  <si>
    <t>2020-21</t>
  </si>
  <si>
    <t>2021-22</t>
  </si>
  <si>
    <t>ITEM</t>
  </si>
  <si>
    <t>Amount</t>
  </si>
  <si>
    <t>%</t>
  </si>
  <si>
    <t>Reserve Money</t>
  </si>
  <si>
    <t>Components (i+ii+iii)</t>
  </si>
  <si>
    <t xml:space="preserve">  i) Currency in Circulation</t>
  </si>
  <si>
    <t xml:space="preserve"> ii) Bankers' Deposits with RBI</t>
  </si>
  <si>
    <t>iii)`Other' Deposits with RBI</t>
  </si>
  <si>
    <t xml:space="preserve">Sources   (i+ii+iii+iv-v)    </t>
  </si>
  <si>
    <t xml:space="preserve">  i) Net RBI Credit to Government   </t>
  </si>
  <si>
    <t xml:space="preserve">        of which: to Centre   </t>
  </si>
  <si>
    <t xml:space="preserve">  ii) RBI Credit to Banks and Commercial Sector</t>
  </si>
  <si>
    <t xml:space="preserve">       o/w : to Banks (includes NABARD)</t>
  </si>
  <si>
    <t xml:space="preserve"> iii) Net Foreign Exchange Assets of RBI </t>
  </si>
  <si>
    <t xml:space="preserve"> iv) Govt.'s Currency Liabilities to the Public</t>
  </si>
  <si>
    <t xml:space="preserve">  v) Net Non-Monetary Liabilities of RBI</t>
  </si>
  <si>
    <t>Note: Data are provisional.</t>
  </si>
  <si>
    <t>**: Includes investments in foreign currency denominated bonds issued by IIFC(UK) since March 20, 2009.</t>
  </si>
  <si>
    <t>Note: 1. Government balances as on March 31, 2014  are after closure of accounts.</t>
  </si>
  <si>
    <t>#  Provisional. *: Does not adjust for bankers' deposits with the RBI.</t>
  </si>
  <si>
    <r>
      <t xml:space="preserve">2. Following a change in accounting practice w.e.f July 11, 2014, liquidity operations (repo, term repo, and MSF, net of reverse repo and term reverse repo) are now treated as loans and advances to banks and commercial sector instead of the earlier treatment of purchase/ sale of securities. As a result, net RBI credit to government has decreased by </t>
    </r>
    <r>
      <rPr>
        <sz val="13"/>
        <color indexed="8"/>
        <rFont val="Rupee Foradian"/>
        <family val="2"/>
      </rPr>
      <t>`</t>
    </r>
    <r>
      <rPr>
        <sz val="13"/>
        <color indexed="8"/>
        <rFont val="Times New Roman"/>
        <family val="1"/>
      </rPr>
      <t>901 billion, with offsetting variations in RBI's claims on banks and commercial sector as of July 11, 2014. Net liquidity injection represents the outstanding amount  provided through repo, term repo and MSF net of amount absorbed through reverse repo and term reverse repo (excluding the net amount availed by non-bank PDs).</t>
    </r>
  </si>
</sst>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_(* #,##0.00_);_(* \(#,##0.00\);_(* &quot;-&quot;??_);_(@_)"/>
    <numFmt numFmtId="165" formatCode="0.00_)"/>
    <numFmt numFmtId="166" formatCode="mmm\ dd"/>
    <numFmt numFmtId="167" formatCode="mmm\ d"/>
    <numFmt numFmtId="168" formatCode="#,##0.0"/>
    <numFmt numFmtId="169" formatCode="0_)"/>
    <numFmt numFmtId="170" formatCode="0.0"/>
  </numFmts>
  <fonts count="9" x14ac:knownFonts="1">
    <font>
      <sz val="11"/>
      <color theme="1"/>
      <name val="Calibri"/>
      <family val="2"/>
      <scheme val="minor"/>
    </font>
    <font>
      <sz val="12"/>
      <name val="Arial"/>
      <family val="2"/>
    </font>
    <font>
      <sz val="13"/>
      <color indexed="8"/>
      <name val="Times New Roman"/>
      <family val="1"/>
    </font>
    <font>
      <sz val="13"/>
      <color indexed="8"/>
      <name val="Rupee Foradian"/>
      <family val="2"/>
    </font>
    <font>
      <b/>
      <sz val="12"/>
      <color indexed="8"/>
      <name val="Times New Roman"/>
      <family val="1"/>
    </font>
    <font>
      <b/>
      <sz val="12"/>
      <color indexed="8"/>
      <name val="Arial"/>
      <family val="2"/>
    </font>
    <font>
      <sz val="12"/>
      <color indexed="8"/>
      <name val="Times New Roman"/>
      <family val="1"/>
    </font>
    <font>
      <sz val="12"/>
      <color indexed="8"/>
      <name val="Arial"/>
      <family val="2"/>
    </font>
    <font>
      <b/>
      <sz val="13"/>
      <color indexed="8"/>
      <name val="Times New Roman"/>
      <family val="1"/>
    </font>
  </fonts>
  <fills count="2">
    <fill>
      <patternFill patternType="none"/>
    </fill>
    <fill>
      <patternFill patternType="gray125"/>
    </fill>
  </fills>
  <borders count="9">
    <border>
      <left/>
      <right/>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s>
  <cellStyleXfs count="3">
    <xf numFmtId="0" fontId="0" fillId="0" borderId="0"/>
    <xf numFmtId="164" fontId="1" fillId="0" borderId="0"/>
    <xf numFmtId="164" fontId="1" fillId="0" borderId="0" applyFont="0" applyFill="0" applyBorder="0" applyAlignment="0" applyProtection="0"/>
  </cellStyleXfs>
  <cellXfs count="34">
    <xf numFmtId="0" fontId="0" fillId="0" borderId="0" xfId="0"/>
    <xf numFmtId="165" fontId="1" fillId="0" borderId="0" xfId="1" applyNumberFormat="1"/>
    <xf numFmtId="166" fontId="4" fillId="0" borderId="7" xfId="1" applyNumberFormat="1" applyFont="1" applyBorder="1" applyAlignment="1">
      <alignment horizontal="center"/>
    </xf>
    <xf numFmtId="167" fontId="4" fillId="0" borderId="7" xfId="1" applyNumberFormat="1" applyFont="1" applyBorder="1" applyAlignment="1">
      <alignment horizontal="center"/>
    </xf>
    <xf numFmtId="1" fontId="4" fillId="0" borderId="7" xfId="1" applyNumberFormat="1" applyFont="1" applyBorder="1" applyAlignment="1">
      <alignment horizontal="center"/>
    </xf>
    <xf numFmtId="169" fontId="1" fillId="0" borderId="0" xfId="1" applyNumberFormat="1"/>
    <xf numFmtId="3" fontId="1" fillId="0" borderId="8" xfId="1" applyNumberFormat="1" applyBorder="1"/>
    <xf numFmtId="1" fontId="5" fillId="0" borderId="7" xfId="1" applyNumberFormat="1" applyFont="1" applyBorder="1"/>
    <xf numFmtId="1" fontId="5" fillId="0" borderId="7" xfId="1" applyNumberFormat="1" applyFont="1" applyBorder="1" applyAlignment="1">
      <alignment horizontal="right"/>
    </xf>
    <xf numFmtId="3" fontId="5" fillId="0" borderId="7" xfId="2" applyNumberFormat="1" applyFont="1" applyBorder="1" applyAlignment="1">
      <alignment horizontal="right"/>
    </xf>
    <xf numFmtId="168" fontId="5" fillId="0" borderId="7" xfId="2" applyNumberFormat="1" applyFont="1" applyBorder="1" applyAlignment="1">
      <alignment horizontal="right"/>
    </xf>
    <xf numFmtId="1" fontId="6" fillId="0" borderId="7" xfId="1" applyNumberFormat="1" applyFont="1" applyBorder="1"/>
    <xf numFmtId="3" fontId="1" fillId="0" borderId="7" xfId="1" applyNumberFormat="1" applyFont="1" applyBorder="1"/>
    <xf numFmtId="168" fontId="6" fillId="0" borderId="7" xfId="2" applyNumberFormat="1" applyFont="1" applyBorder="1" applyAlignment="1">
      <alignment horizontal="right"/>
    </xf>
    <xf numFmtId="1" fontId="7" fillId="0" borderId="7" xfId="1" applyNumberFormat="1" applyFont="1" applyBorder="1"/>
    <xf numFmtId="168" fontId="1" fillId="0" borderId="7" xfId="1" applyNumberFormat="1" applyFont="1" applyBorder="1"/>
    <xf numFmtId="3" fontId="6" fillId="0" borderId="7" xfId="2" applyNumberFormat="1" applyFont="1" applyBorder="1" applyAlignment="1">
      <alignment horizontal="right"/>
    </xf>
    <xf numFmtId="170" fontId="6" fillId="0" borderId="7" xfId="2" applyNumberFormat="1" applyFont="1" applyBorder="1" applyAlignment="1">
      <alignment horizontal="right"/>
    </xf>
    <xf numFmtId="165" fontId="1" fillId="0" borderId="7" xfId="1" applyNumberFormat="1" applyBorder="1"/>
    <xf numFmtId="1" fontId="2" fillId="0" borderId="7" xfId="1" applyNumberFormat="1" applyFont="1" applyBorder="1" applyAlignment="1">
      <alignment horizontal="justify" vertical="justify" wrapText="1"/>
    </xf>
    <xf numFmtId="1" fontId="4" fillId="0" borderId="7" xfId="1" applyNumberFormat="1" applyFont="1" applyBorder="1" applyAlignment="1">
      <alignment horizontal="center"/>
    </xf>
    <xf numFmtId="1" fontId="2" fillId="0" borderId="7" xfId="1" applyNumberFormat="1" applyFont="1" applyBorder="1" applyAlignment="1">
      <alignment horizontal="left" vertical="top" wrapText="1"/>
    </xf>
    <xf numFmtId="1" fontId="2" fillId="0" borderId="7" xfId="1" applyNumberFormat="1" applyFont="1" applyBorder="1" applyAlignment="1">
      <alignment horizontal="left"/>
    </xf>
    <xf numFmtId="1" fontId="4" fillId="0" borderId="1" xfId="1" applyNumberFormat="1" applyFont="1" applyBorder="1" applyAlignment="1">
      <alignment horizontal="center" vertical="center"/>
    </xf>
    <xf numFmtId="1" fontId="4" fillId="0" borderId="5" xfId="1" applyNumberFormat="1" applyFont="1" applyBorder="1" applyAlignment="1">
      <alignment horizontal="center" vertical="center"/>
    </xf>
    <xf numFmtId="1" fontId="4" fillId="0" borderId="6" xfId="1" applyNumberFormat="1" applyFont="1" applyBorder="1" applyAlignment="1">
      <alignment horizontal="center" vertical="center"/>
    </xf>
    <xf numFmtId="1" fontId="2" fillId="0" borderId="4" xfId="1" applyNumberFormat="1" applyFont="1" applyBorder="1" applyAlignment="1">
      <alignment horizontal="left"/>
    </xf>
    <xf numFmtId="1" fontId="2" fillId="0" borderId="2" xfId="1" applyNumberFormat="1" applyFont="1" applyBorder="1" applyAlignment="1">
      <alignment horizontal="left"/>
    </xf>
    <xf numFmtId="1" fontId="2" fillId="0" borderId="3" xfId="1" applyNumberFormat="1" applyFont="1" applyBorder="1" applyAlignment="1">
      <alignment horizontal="left"/>
    </xf>
    <xf numFmtId="1" fontId="8" fillId="0" borderId="7" xfId="1" applyNumberFormat="1" applyFont="1" applyBorder="1" applyAlignment="1">
      <alignment horizontal="center"/>
    </xf>
    <xf numFmtId="1" fontId="4" fillId="0" borderId="7" xfId="1" applyNumberFormat="1" applyFont="1" applyBorder="1" applyAlignment="1">
      <alignment horizontal="center" vertical="center"/>
    </xf>
    <xf numFmtId="1" fontId="3" fillId="0" borderId="4" xfId="1" applyNumberFormat="1" applyFont="1" applyBorder="1" applyAlignment="1">
      <alignment horizontal="right"/>
    </xf>
    <xf numFmtId="1" fontId="3" fillId="0" borderId="2" xfId="1" applyNumberFormat="1" applyFont="1" applyBorder="1" applyAlignment="1">
      <alignment horizontal="right"/>
    </xf>
    <xf numFmtId="1" fontId="3" fillId="0" borderId="3" xfId="1" applyNumberFormat="1" applyFont="1" applyBorder="1" applyAlignment="1">
      <alignment horizontal="right"/>
    </xf>
  </cellXfs>
  <cellStyles count="3">
    <cellStyle name="Comma 2" xfId="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ksharaawasthi\Documents\Compilations\Reserve%20Money\Maker's%20File\RMCOMP%20September%2017,%20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SA"/>
      <sheetName val="AncillaryData"/>
      <sheetName val="DEIOand FMD"/>
      <sheetName val="RMCompilation"/>
      <sheetName val="review Bn"/>
      <sheetName val="Review (crore)"/>
      <sheetName val="Weekly Variation"/>
      <sheetName val="Growth"/>
      <sheetName val="WFCR"/>
      <sheetName val="Press release (crores)"/>
      <sheetName val="CTG"/>
      <sheetName val="SDDS"/>
      <sheetName val="WSS"/>
      <sheetName val="Monthly Dashboard"/>
      <sheetName val="MPD"/>
      <sheetName val="Liquidity Drivers"/>
    </sheetNames>
    <sheetDataSet>
      <sheetData sheetId="0"/>
      <sheetData sheetId="1"/>
      <sheetData sheetId="2"/>
      <sheetData sheetId="3"/>
      <sheetData sheetId="4">
        <row r="6">
          <cell r="G6">
            <v>44286</v>
          </cell>
        </row>
      </sheetData>
      <sheetData sheetId="5">
        <row r="11">
          <cell r="I11">
            <v>44456</v>
          </cell>
        </row>
        <row r="14">
          <cell r="G14">
            <v>3599981.0392927285</v>
          </cell>
          <cell r="I14">
            <v>3711049.6950021274</v>
          </cell>
          <cell r="J14">
            <v>29892.902025799413</v>
          </cell>
          <cell r="K14">
            <v>0.8120518550808612</v>
          </cell>
          <cell r="L14">
            <v>190596.76486730023</v>
          </cell>
          <cell r="M14">
            <v>6.2909312509292121</v>
          </cell>
          <cell r="N14">
            <v>111068.65570939917</v>
          </cell>
          <cell r="O14">
            <v>3.0852566859968884</v>
          </cell>
          <cell r="P14">
            <v>415993.75354479998</v>
          </cell>
          <cell r="Q14">
            <v>14.83408746177928</v>
          </cell>
          <cell r="R14">
            <v>490746.2418102994</v>
          </cell>
          <cell r="S14">
            <v>15.239130378346566</v>
          </cell>
        </row>
        <row r="17">
          <cell r="G17">
            <v>2853763.30095316</v>
          </cell>
          <cell r="I17">
            <v>2938741.2665515598</v>
          </cell>
          <cell r="J17">
            <v>-12333.130000000165</v>
          </cell>
          <cell r="K17">
            <v>-0.41791999599914809</v>
          </cell>
          <cell r="L17">
            <v>243155.36349810025</v>
          </cell>
          <cell r="M17">
            <v>9.9356114595744831</v>
          </cell>
          <cell r="N17">
            <v>84977.965598399896</v>
          </cell>
          <cell r="O17">
            <v>2.9777510128473921</v>
          </cell>
          <cell r="P17">
            <v>505611.99194729998</v>
          </cell>
          <cell r="Q17">
            <v>23.141673832971986</v>
          </cell>
          <cell r="R17">
            <v>248274.38642019988</v>
          </cell>
          <cell r="S17">
            <v>9.2279294814466581</v>
          </cell>
        </row>
        <row r="18">
          <cell r="G18">
            <v>698866.95</v>
          </cell>
          <cell r="I18">
            <v>725165.56</v>
          </cell>
          <cell r="J18">
            <v>41805.339999999887</v>
          </cell>
          <cell r="K18">
            <v>6.1176139284197548</v>
          </cell>
          <cell r="L18">
            <v>-56098.999999999978</v>
          </cell>
          <cell r="M18">
            <v>-10.31443973759303</v>
          </cell>
          <cell r="N18">
            <v>26298.610000000008</v>
          </cell>
          <cell r="O18">
            <v>3.7630352959171995</v>
          </cell>
          <cell r="P18">
            <v>-99999.999999999913</v>
          </cell>
          <cell r="Q18">
            <v>-17.012907693066719</v>
          </cell>
          <cell r="R18">
            <v>237376.55999999997</v>
          </cell>
          <cell r="S18">
            <v>48.663778806000124</v>
          </cell>
        </row>
        <row r="20">
          <cell r="G20">
            <v>47350.78833956804</v>
          </cell>
          <cell r="I20">
            <v>47142.868450567948</v>
          </cell>
          <cell r="J20">
            <v>420.69202579987177</v>
          </cell>
          <cell r="K20">
            <v>0.90041187716772775</v>
          </cell>
          <cell r="L20">
            <v>3540.4013691998443</v>
          </cell>
          <cell r="M20">
            <v>9.1941350499202592</v>
          </cell>
          <cell r="N20">
            <v>-207.91988900009528</v>
          </cell>
          <cell r="O20">
            <v>-0.43910544320621125</v>
          </cell>
          <cell r="P20">
            <v>10381.761597499826</v>
          </cell>
          <cell r="Q20">
            <v>32.785395724473709</v>
          </cell>
          <cell r="R20">
            <v>5095.295390100091</v>
          </cell>
          <cell r="S20">
            <v>12.117929809581728</v>
          </cell>
        </row>
        <row r="26">
          <cell r="G26">
            <v>1099685.5</v>
          </cell>
          <cell r="I26">
            <v>1104072.3400000001</v>
          </cell>
          <cell r="J26">
            <v>-147752.35999999987</v>
          </cell>
          <cell r="L26">
            <v>-143300.00000000017</v>
          </cell>
          <cell r="N26">
            <v>4386.8400000001202</v>
          </cell>
          <cell r="P26">
            <v>-13248.000000000138</v>
          </cell>
          <cell r="R26">
            <v>255180.34000000026</v>
          </cell>
        </row>
        <row r="27">
          <cell r="G27">
            <v>1096345.19</v>
          </cell>
          <cell r="I27">
            <v>1090814.3500000001</v>
          </cell>
          <cell r="J27">
            <v>-148792.78999999986</v>
          </cell>
          <cell r="L27">
            <v>-164237.00000000009</v>
          </cell>
          <cell r="N27">
            <v>-5530.8399999999892</v>
          </cell>
          <cell r="P27">
            <v>-36614.000000000124</v>
          </cell>
          <cell r="R27">
            <v>265310.35000000009</v>
          </cell>
        </row>
        <row r="38">
          <cell r="G38">
            <v>-378066.25999999995</v>
          </cell>
          <cell r="I38">
            <v>-665131.61</v>
          </cell>
          <cell r="J38">
            <v>178530.00000000012</v>
          </cell>
          <cell r="L38">
            <v>-44398</v>
          </cell>
          <cell r="N38">
            <v>-287065.35000000003</v>
          </cell>
          <cell r="P38">
            <v>-220003.00000000003</v>
          </cell>
          <cell r="R38">
            <v>-406674.61</v>
          </cell>
        </row>
        <row r="54">
          <cell r="G54">
            <v>8708.92</v>
          </cell>
          <cell r="I54">
            <v>7118.41</v>
          </cell>
          <cell r="J54">
            <v>118.00000000000068</v>
          </cell>
          <cell r="L54">
            <v>678.00000000000296</v>
          </cell>
          <cell r="N54">
            <v>-1590.5100000000004</v>
          </cell>
          <cell r="P54">
            <v>5799.0000000000027</v>
          </cell>
          <cell r="R54">
            <v>-6725.5900000000029</v>
          </cell>
        </row>
        <row r="58">
          <cell r="G58">
            <v>4199400.0083395671</v>
          </cell>
          <cell r="I58">
            <v>4547663.1584505681</v>
          </cell>
          <cell r="J58">
            <v>-13748.917974200594</v>
          </cell>
          <cell r="K58">
            <v>-0.30141802020608027</v>
          </cell>
          <cell r="L58">
            <v>407852.40136919892</v>
          </cell>
          <cell r="M58">
            <v>11.35951847336432</v>
          </cell>
          <cell r="N58">
            <v>348263.15011100087</v>
          </cell>
          <cell r="O58">
            <v>8.2931644858643327</v>
          </cell>
          <cell r="P58">
            <v>964667.76159749937</v>
          </cell>
          <cell r="Q58">
            <v>31.799576277575152</v>
          </cell>
          <cell r="R58">
            <v>549408.55539010081</v>
          </cell>
          <cell r="S58">
            <v>13.741209851157441</v>
          </cell>
        </row>
        <row r="69">
          <cell r="G69">
            <v>26912.610953159998</v>
          </cell>
          <cell r="I69">
            <v>27209.736551560003</v>
          </cell>
          <cell r="L69">
            <v>103.36349810000343</v>
          </cell>
          <cell r="M69">
            <v>0.39230831329857363</v>
          </cell>
          <cell r="N69">
            <v>297.12559840000381</v>
          </cell>
          <cell r="O69">
            <v>1.1040385450417112</v>
          </cell>
          <cell r="P69">
            <v>426.99194730000158</v>
          </cell>
          <cell r="Q69">
            <v>1.6407692204946538</v>
          </cell>
          <cell r="R69">
            <v>758.85642019999864</v>
          </cell>
          <cell r="S69">
            <v>2.8689269182400592</v>
          </cell>
        </row>
        <row r="72">
          <cell r="G72">
            <v>1356659.7399999998</v>
          </cell>
          <cell r="I72">
            <v>1309882.3399999999</v>
          </cell>
          <cell r="J72">
            <v>-12746.180000000095</v>
          </cell>
          <cell r="K72">
            <v>-0.96370067689150518</v>
          </cell>
          <cell r="L72">
            <v>30338.999999999942</v>
          </cell>
          <cell r="M72">
            <v>2.2011227503524604</v>
          </cell>
          <cell r="N72">
            <v>-46777.400000000125</v>
          </cell>
          <cell r="O72">
            <v>-3.4479832061648805</v>
          </cell>
          <cell r="P72">
            <v>321649.00000000017</v>
          </cell>
          <cell r="Q72">
            <v>29.589652477857548</v>
          </cell>
          <cell r="R72">
            <v>-98798.690000000352</v>
          </cell>
          <cell r="S72">
            <v>-7.0135600534068629</v>
          </cell>
        </row>
      </sheetData>
      <sheetData sheetId="6"/>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B2:P39"/>
  <sheetViews>
    <sheetView showGridLines="0" tabSelected="1" zoomScaleNormal="100" workbookViewId="0">
      <selection activeCell="A2" sqref="A2"/>
    </sheetView>
  </sheetViews>
  <sheetFormatPr defaultColWidth="11.42578125" defaultRowHeight="15" x14ac:dyDescent="0.2"/>
  <cols>
    <col min="1" max="1" width="4.85546875" style="1" customWidth="1"/>
    <col min="2" max="2" width="55.42578125" style="1" customWidth="1"/>
    <col min="3" max="4" width="15.28515625" style="1" bestFit="1" customWidth="1"/>
    <col min="5" max="5" width="14.28515625" style="1" bestFit="1" customWidth="1"/>
    <col min="6" max="6" width="11.7109375" style="1" bestFit="1" customWidth="1"/>
    <col min="7" max="7" width="14.5703125" style="1" bestFit="1" customWidth="1"/>
    <col min="8" max="8" width="11.7109375" style="1" bestFit="1" customWidth="1"/>
    <col min="9" max="9" width="14.28515625" style="1" bestFit="1" customWidth="1"/>
    <col min="10" max="10" width="11.7109375" style="1" bestFit="1" customWidth="1"/>
    <col min="11" max="11" width="14.5703125" style="1" bestFit="1" customWidth="1"/>
    <col min="12" max="12" width="11.7109375" style="1" bestFit="1" customWidth="1"/>
    <col min="13" max="13" width="14.5703125" style="1" bestFit="1" customWidth="1"/>
    <col min="14" max="14" width="11.7109375" style="1" bestFit="1" customWidth="1"/>
    <col min="15" max="16" width="15" style="1" bestFit="1" customWidth="1"/>
    <col min="17" max="17" width="15" style="1" customWidth="1"/>
    <col min="18" max="26" width="11.42578125" style="1"/>
    <col min="27" max="27" width="13.28515625" style="1" bestFit="1" customWidth="1"/>
    <col min="28" max="16384" width="11.42578125" style="1"/>
  </cols>
  <sheetData>
    <row r="2" spans="2:16" ht="16.5" customHeight="1" x14ac:dyDescent="0.25">
      <c r="B2" s="29" t="s">
        <v>0</v>
      </c>
      <c r="C2" s="29"/>
      <c r="D2" s="29"/>
      <c r="E2" s="29"/>
      <c r="F2" s="29"/>
      <c r="G2" s="29"/>
      <c r="H2" s="29"/>
      <c r="I2" s="29"/>
      <c r="J2" s="29"/>
      <c r="K2" s="29"/>
      <c r="L2" s="29"/>
      <c r="M2" s="29"/>
      <c r="N2" s="29"/>
    </row>
    <row r="3" spans="2:16" ht="16.5" x14ac:dyDescent="0.25">
      <c r="B3" s="31" t="s">
        <v>1</v>
      </c>
      <c r="C3" s="32"/>
      <c r="D3" s="32"/>
      <c r="E3" s="32"/>
      <c r="F3" s="32"/>
      <c r="G3" s="32"/>
      <c r="H3" s="32"/>
      <c r="I3" s="32"/>
      <c r="J3" s="32"/>
      <c r="K3" s="32"/>
      <c r="L3" s="32"/>
      <c r="M3" s="32"/>
      <c r="N3" s="33"/>
    </row>
    <row r="4" spans="2:16" ht="15.75" x14ac:dyDescent="0.25">
      <c r="B4" s="23" t="s">
        <v>9</v>
      </c>
      <c r="C4" s="20" t="s">
        <v>2</v>
      </c>
      <c r="D4" s="20"/>
      <c r="E4" s="20" t="s">
        <v>3</v>
      </c>
      <c r="F4" s="20"/>
      <c r="G4" s="20"/>
      <c r="H4" s="20"/>
      <c r="I4" s="20"/>
      <c r="J4" s="20"/>
      <c r="K4" s="20"/>
      <c r="L4" s="20"/>
      <c r="M4" s="20"/>
      <c r="N4" s="20"/>
    </row>
    <row r="5" spans="2:16" ht="15.75" x14ac:dyDescent="0.25">
      <c r="B5" s="24"/>
      <c r="C5" s="30">
        <f>YEAR(C7)</f>
        <v>2021</v>
      </c>
      <c r="D5" s="30">
        <f>YEAR(D7)</f>
        <v>2021</v>
      </c>
      <c r="E5" s="30" t="s">
        <v>4</v>
      </c>
      <c r="F5" s="30"/>
      <c r="G5" s="20" t="s">
        <v>5</v>
      </c>
      <c r="H5" s="20"/>
      <c r="I5" s="20"/>
      <c r="J5" s="20"/>
      <c r="K5" s="20" t="s">
        <v>6</v>
      </c>
      <c r="L5" s="20"/>
      <c r="M5" s="20"/>
      <c r="N5" s="20"/>
    </row>
    <row r="6" spans="2:16" ht="15.75" x14ac:dyDescent="0.25">
      <c r="B6" s="24"/>
      <c r="C6" s="30"/>
      <c r="D6" s="30"/>
      <c r="E6" s="30"/>
      <c r="F6" s="30"/>
      <c r="G6" s="20" t="s">
        <v>7</v>
      </c>
      <c r="H6" s="20"/>
      <c r="I6" s="20" t="s">
        <v>8</v>
      </c>
      <c r="J6" s="20"/>
      <c r="K6" s="20">
        <v>2020</v>
      </c>
      <c r="L6" s="20"/>
      <c r="M6" s="20">
        <v>2021</v>
      </c>
      <c r="N6" s="20"/>
    </row>
    <row r="7" spans="2:16" ht="15.75" x14ac:dyDescent="0.25">
      <c r="B7" s="25"/>
      <c r="C7" s="2">
        <f>'[1]review Bn'!$G$6</f>
        <v>44286</v>
      </c>
      <c r="D7" s="3">
        <f>'[1]Review (crore)'!I11</f>
        <v>44456</v>
      </c>
      <c r="E7" s="2" t="s">
        <v>10</v>
      </c>
      <c r="F7" s="2" t="s">
        <v>11</v>
      </c>
      <c r="G7" s="2" t="s">
        <v>10</v>
      </c>
      <c r="H7" s="2" t="s">
        <v>11</v>
      </c>
      <c r="I7" s="2" t="s">
        <v>10</v>
      </c>
      <c r="J7" s="2" t="s">
        <v>11</v>
      </c>
      <c r="K7" s="2" t="s">
        <v>10</v>
      </c>
      <c r="L7" s="2" t="s">
        <v>11</v>
      </c>
      <c r="M7" s="2" t="s">
        <v>10</v>
      </c>
      <c r="N7" s="2" t="s">
        <v>11</v>
      </c>
    </row>
    <row r="8" spans="2:16" ht="15.75" x14ac:dyDescent="0.25">
      <c r="B8" s="4">
        <v>1</v>
      </c>
      <c r="C8" s="4">
        <v>2</v>
      </c>
      <c r="D8" s="4">
        <v>3</v>
      </c>
      <c r="E8" s="4">
        <v>4</v>
      </c>
      <c r="F8" s="4">
        <v>5</v>
      </c>
      <c r="G8" s="4">
        <v>6</v>
      </c>
      <c r="H8" s="4">
        <v>7</v>
      </c>
      <c r="I8" s="4">
        <v>8</v>
      </c>
      <c r="J8" s="4">
        <v>9</v>
      </c>
      <c r="K8" s="4">
        <v>10</v>
      </c>
      <c r="L8" s="4">
        <v>11</v>
      </c>
      <c r="M8" s="4">
        <v>12</v>
      </c>
      <c r="N8" s="4">
        <v>13</v>
      </c>
    </row>
    <row r="9" spans="2:16" ht="15.75" x14ac:dyDescent="0.25">
      <c r="B9" s="7"/>
      <c r="C9" s="8"/>
      <c r="D9" s="8"/>
      <c r="E9" s="8"/>
      <c r="F9" s="8"/>
      <c r="G9" s="8"/>
      <c r="H9" s="8"/>
      <c r="I9" s="8"/>
      <c r="J9" s="8"/>
      <c r="K9" s="8"/>
      <c r="L9" s="8"/>
      <c r="M9" s="8"/>
      <c r="N9" s="8"/>
    </row>
    <row r="10" spans="2:16" ht="15.75" x14ac:dyDescent="0.25">
      <c r="B10" s="7" t="s">
        <v>12</v>
      </c>
      <c r="C10" s="9">
        <f>'[1]Review (crore)'!G14</f>
        <v>3599981.0392927285</v>
      </c>
      <c r="D10" s="9">
        <f>'[1]Review (crore)'!I14</f>
        <v>3711049.6950021274</v>
      </c>
      <c r="E10" s="9">
        <f>'[1]Review (crore)'!J14</f>
        <v>29892.902025799413</v>
      </c>
      <c r="F10" s="10">
        <f>'[1]Review (crore)'!K14</f>
        <v>0.8120518550808612</v>
      </c>
      <c r="G10" s="9">
        <f>'[1]Review (crore)'!L14</f>
        <v>190596.76486730023</v>
      </c>
      <c r="H10" s="10">
        <f>'[1]Review (crore)'!M14</f>
        <v>6.2909312509292121</v>
      </c>
      <c r="I10" s="9">
        <f>'[1]Review (crore)'!N14</f>
        <v>111068.65570939917</v>
      </c>
      <c r="J10" s="10">
        <f>'[1]Review (crore)'!O14</f>
        <v>3.0852566859968884</v>
      </c>
      <c r="K10" s="9">
        <f>'[1]Review (crore)'!P14</f>
        <v>415993.75354479998</v>
      </c>
      <c r="L10" s="10">
        <f>'[1]Review (crore)'!Q14</f>
        <v>14.83408746177928</v>
      </c>
      <c r="M10" s="9">
        <f>'[1]Review (crore)'!R14</f>
        <v>490746.2418102994</v>
      </c>
      <c r="N10" s="10">
        <f>'[1]Review (crore)'!S14</f>
        <v>15.239130378346566</v>
      </c>
      <c r="P10" s="5"/>
    </row>
    <row r="11" spans="2:16" ht="15.75" x14ac:dyDescent="0.25">
      <c r="B11" s="11"/>
      <c r="C11" s="12"/>
      <c r="D11" s="12"/>
      <c r="E11" s="12"/>
      <c r="F11" s="13"/>
      <c r="G11" s="12"/>
      <c r="H11" s="13"/>
      <c r="I11" s="12"/>
      <c r="J11" s="13"/>
      <c r="K11" s="12"/>
      <c r="L11" s="13"/>
      <c r="M11" s="12"/>
      <c r="N11" s="13"/>
    </row>
    <row r="12" spans="2:16" ht="15.75" x14ac:dyDescent="0.25">
      <c r="B12" s="7" t="s">
        <v>13</v>
      </c>
      <c r="C12" s="12"/>
      <c r="D12" s="12"/>
      <c r="E12" s="12"/>
      <c r="F12" s="13"/>
      <c r="G12" s="12"/>
      <c r="H12" s="13"/>
      <c r="I12" s="12"/>
      <c r="J12" s="13"/>
      <c r="K12" s="12"/>
      <c r="L12" s="13"/>
      <c r="M12" s="12"/>
      <c r="N12" s="13"/>
    </row>
    <row r="13" spans="2:16" x14ac:dyDescent="0.2">
      <c r="B13" s="14" t="s">
        <v>14</v>
      </c>
      <c r="C13" s="12">
        <f>'[1]Review (crore)'!G17</f>
        <v>2853763.30095316</v>
      </c>
      <c r="D13" s="12">
        <f>'[1]Review (crore)'!I17</f>
        <v>2938741.2665515598</v>
      </c>
      <c r="E13" s="12">
        <f>'[1]Review (crore)'!J17</f>
        <v>-12333.130000000165</v>
      </c>
      <c r="F13" s="15">
        <f>'[1]Review (crore)'!K17</f>
        <v>-0.41791999599914809</v>
      </c>
      <c r="G13" s="12">
        <f>'[1]Review (crore)'!L17</f>
        <v>243155.36349810025</v>
      </c>
      <c r="H13" s="15">
        <f>'[1]Review (crore)'!M17</f>
        <v>9.9356114595744831</v>
      </c>
      <c r="I13" s="12">
        <f>'[1]Review (crore)'!N17</f>
        <v>84977.965598399896</v>
      </c>
      <c r="J13" s="15">
        <f>'[1]Review (crore)'!O17</f>
        <v>2.9777510128473921</v>
      </c>
      <c r="K13" s="12">
        <f>'[1]Review (crore)'!P17</f>
        <v>505611.99194729998</v>
      </c>
      <c r="L13" s="15">
        <f>'[1]Review (crore)'!Q17</f>
        <v>23.141673832971986</v>
      </c>
      <c r="M13" s="12">
        <f>'[1]Review (crore)'!R17</f>
        <v>248274.38642019988</v>
      </c>
      <c r="N13" s="15">
        <f>'[1]Review (crore)'!S17</f>
        <v>9.2279294814466581</v>
      </c>
    </row>
    <row r="14" spans="2:16" ht="15.75" x14ac:dyDescent="0.25">
      <c r="B14" s="14"/>
      <c r="C14" s="12"/>
      <c r="D14" s="12"/>
      <c r="E14" s="12"/>
      <c r="F14" s="13"/>
      <c r="G14" s="12"/>
      <c r="H14" s="13"/>
      <c r="I14" s="12"/>
      <c r="J14" s="13"/>
      <c r="K14" s="12"/>
      <c r="L14" s="13"/>
      <c r="M14" s="12"/>
      <c r="N14" s="13"/>
    </row>
    <row r="15" spans="2:16" x14ac:dyDescent="0.2">
      <c r="B15" s="14" t="s">
        <v>15</v>
      </c>
      <c r="C15" s="12">
        <f>'[1]Review (crore)'!G18</f>
        <v>698866.95</v>
      </c>
      <c r="D15" s="12">
        <f>'[1]Review (crore)'!I18</f>
        <v>725165.56</v>
      </c>
      <c r="E15" s="12">
        <f>'[1]Review (crore)'!J18</f>
        <v>41805.339999999887</v>
      </c>
      <c r="F15" s="15">
        <f>'[1]Review (crore)'!K18</f>
        <v>6.1176139284197548</v>
      </c>
      <c r="G15" s="12">
        <f>'[1]Review (crore)'!L18</f>
        <v>-56098.999999999978</v>
      </c>
      <c r="H15" s="15">
        <f>'[1]Review (crore)'!M18</f>
        <v>-10.31443973759303</v>
      </c>
      <c r="I15" s="12">
        <f>'[1]Review (crore)'!N18</f>
        <v>26298.610000000008</v>
      </c>
      <c r="J15" s="15">
        <f>'[1]Review (crore)'!O18</f>
        <v>3.7630352959171995</v>
      </c>
      <c r="K15" s="12">
        <f>'[1]Review (crore)'!P18</f>
        <v>-99999.999999999913</v>
      </c>
      <c r="L15" s="15">
        <f>'[1]Review (crore)'!Q18</f>
        <v>-17.012907693066719</v>
      </c>
      <c r="M15" s="12">
        <f>'[1]Review (crore)'!R18</f>
        <v>237376.55999999997</v>
      </c>
      <c r="N15" s="15">
        <f>'[1]Review (crore)'!S18</f>
        <v>48.663778806000124</v>
      </c>
    </row>
    <row r="16" spans="2:16" ht="15.75" x14ac:dyDescent="0.25">
      <c r="B16" s="14"/>
      <c r="C16" s="12"/>
      <c r="D16" s="12"/>
      <c r="E16" s="12"/>
      <c r="F16" s="13"/>
      <c r="G16" s="12"/>
      <c r="H16" s="13"/>
      <c r="I16" s="12"/>
      <c r="J16" s="13"/>
      <c r="K16" s="12"/>
      <c r="L16" s="13"/>
      <c r="M16" s="12"/>
      <c r="N16" s="13"/>
    </row>
    <row r="17" spans="2:15" x14ac:dyDescent="0.2">
      <c r="B17" s="14" t="s">
        <v>16</v>
      </c>
      <c r="C17" s="12">
        <f>'[1]Review (crore)'!G20</f>
        <v>47350.78833956804</v>
      </c>
      <c r="D17" s="12">
        <f>'[1]Review (crore)'!I20</f>
        <v>47142.868450567948</v>
      </c>
      <c r="E17" s="12">
        <f>'[1]Review (crore)'!J20</f>
        <v>420.69202579987177</v>
      </c>
      <c r="F17" s="15">
        <f>'[1]Review (crore)'!K20</f>
        <v>0.90041187716772775</v>
      </c>
      <c r="G17" s="12">
        <f>'[1]Review (crore)'!L20</f>
        <v>3540.4013691998443</v>
      </c>
      <c r="H17" s="15">
        <f>'[1]Review (crore)'!M20</f>
        <v>9.1941350499202592</v>
      </c>
      <c r="I17" s="12">
        <f>'[1]Review (crore)'!N20</f>
        <v>-207.91988900009528</v>
      </c>
      <c r="J17" s="15">
        <f>'[1]Review (crore)'!O20</f>
        <v>-0.43910544320621125</v>
      </c>
      <c r="K17" s="12">
        <f>'[1]Review (crore)'!P20</f>
        <v>10381.761597499826</v>
      </c>
      <c r="L17" s="15">
        <f>'[1]Review (crore)'!Q20</f>
        <v>32.785395724473709</v>
      </c>
      <c r="M17" s="12">
        <f>'[1]Review (crore)'!R20</f>
        <v>5095.295390100091</v>
      </c>
      <c r="N17" s="15">
        <f>'[1]Review (crore)'!S20</f>
        <v>12.117929809581728</v>
      </c>
    </row>
    <row r="18" spans="2:15" ht="15.75" x14ac:dyDescent="0.25">
      <c r="B18" s="14"/>
      <c r="C18" s="12"/>
      <c r="D18" s="12"/>
      <c r="E18" s="12"/>
      <c r="F18" s="13"/>
      <c r="G18" s="12"/>
      <c r="H18" s="13"/>
      <c r="I18" s="12"/>
      <c r="J18" s="16"/>
      <c r="K18" s="12"/>
      <c r="L18" s="16"/>
      <c r="M18" s="12"/>
      <c r="N18" s="13"/>
    </row>
    <row r="19" spans="2:15" ht="15.75" x14ac:dyDescent="0.25">
      <c r="B19" s="14"/>
      <c r="C19" s="12"/>
      <c r="D19" s="12"/>
      <c r="E19" s="12"/>
      <c r="F19" s="16"/>
      <c r="G19" s="12"/>
      <c r="H19" s="16"/>
      <c r="I19" s="12"/>
      <c r="J19" s="16"/>
      <c r="K19" s="12"/>
      <c r="L19" s="16"/>
      <c r="M19" s="12"/>
      <c r="N19" s="16"/>
    </row>
    <row r="20" spans="2:15" ht="15.75" x14ac:dyDescent="0.25">
      <c r="B20" s="7" t="s">
        <v>17</v>
      </c>
      <c r="C20" s="12"/>
      <c r="D20" s="12"/>
      <c r="E20" s="12"/>
      <c r="F20" s="16"/>
      <c r="G20" s="12"/>
      <c r="H20" s="16"/>
      <c r="I20" s="12"/>
      <c r="J20" s="16"/>
      <c r="K20" s="12"/>
      <c r="L20" s="16"/>
      <c r="M20" s="12"/>
      <c r="N20" s="16"/>
    </row>
    <row r="21" spans="2:15" ht="15.75" x14ac:dyDescent="0.25">
      <c r="B21" s="14"/>
      <c r="C21" s="12"/>
      <c r="D21" s="12"/>
      <c r="E21" s="12"/>
      <c r="F21" s="16"/>
      <c r="G21" s="12"/>
      <c r="H21" s="16"/>
      <c r="I21" s="12"/>
      <c r="J21" s="16"/>
      <c r="K21" s="12"/>
      <c r="L21" s="16"/>
      <c r="M21" s="12"/>
      <c r="N21" s="16"/>
    </row>
    <row r="22" spans="2:15" ht="15.75" x14ac:dyDescent="0.25">
      <c r="B22" s="14" t="s">
        <v>18</v>
      </c>
      <c r="C22" s="12">
        <f>'[1]Review (crore)'!G26</f>
        <v>1099685.5</v>
      </c>
      <c r="D22" s="12">
        <f>'[1]Review (crore)'!I26</f>
        <v>1104072.3400000001</v>
      </c>
      <c r="E22" s="12">
        <f>'[1]Review (crore)'!J26</f>
        <v>-147752.35999999987</v>
      </c>
      <c r="F22" s="12"/>
      <c r="G22" s="12">
        <f>'[1]Review (crore)'!L26</f>
        <v>-143300.00000000017</v>
      </c>
      <c r="H22" s="12"/>
      <c r="I22" s="12">
        <f>'[1]Review (crore)'!N26</f>
        <v>4386.8400000001202</v>
      </c>
      <c r="J22" s="12"/>
      <c r="K22" s="12">
        <f>'[1]Review (crore)'!P26</f>
        <v>-13248.000000000138</v>
      </c>
      <c r="L22" s="12"/>
      <c r="M22" s="12">
        <f>'[1]Review (crore)'!R26</f>
        <v>255180.34000000026</v>
      </c>
      <c r="N22" s="16"/>
    </row>
    <row r="23" spans="2:15" ht="15.75" x14ac:dyDescent="0.25">
      <c r="B23" s="14" t="s">
        <v>19</v>
      </c>
      <c r="C23" s="12">
        <f>'[1]Review (crore)'!G27</f>
        <v>1096345.19</v>
      </c>
      <c r="D23" s="12">
        <f>'[1]Review (crore)'!I27</f>
        <v>1090814.3500000001</v>
      </c>
      <c r="E23" s="12">
        <f>'[1]Review (crore)'!J27</f>
        <v>-148792.78999999986</v>
      </c>
      <c r="F23" s="12"/>
      <c r="G23" s="12">
        <f>'[1]Review (crore)'!L27</f>
        <v>-164237.00000000009</v>
      </c>
      <c r="H23" s="12"/>
      <c r="I23" s="12">
        <f>'[1]Review (crore)'!N27</f>
        <v>-5530.8399999999892</v>
      </c>
      <c r="J23" s="12"/>
      <c r="K23" s="12">
        <f>'[1]Review (crore)'!P27</f>
        <v>-36614.000000000124</v>
      </c>
      <c r="L23" s="12"/>
      <c r="M23" s="12">
        <f>'[1]Review (crore)'!R27</f>
        <v>265310.35000000009</v>
      </c>
      <c r="N23" s="16"/>
    </row>
    <row r="24" spans="2:15" ht="15.75" x14ac:dyDescent="0.25">
      <c r="B24" s="14"/>
      <c r="C24" s="12"/>
      <c r="D24" s="12"/>
      <c r="E24" s="12"/>
      <c r="F24" s="16"/>
      <c r="G24" s="12"/>
      <c r="H24" s="16"/>
      <c r="I24" s="12"/>
      <c r="J24" s="16"/>
      <c r="K24" s="12"/>
      <c r="L24" s="16"/>
      <c r="M24" s="12"/>
      <c r="N24" s="16"/>
    </row>
    <row r="25" spans="2:15" ht="15.75" x14ac:dyDescent="0.25">
      <c r="B25" s="14" t="s">
        <v>20</v>
      </c>
      <c r="C25" s="12">
        <f>'[1]Review (crore)'!G54+'[1]Review (crore)'!G38</f>
        <v>-369357.33999999997</v>
      </c>
      <c r="D25" s="12">
        <f>'[1]Review (crore)'!I38+'[1]Review (crore)'!I54</f>
        <v>-658013.19999999995</v>
      </c>
      <c r="E25" s="12">
        <f>'[1]Review (crore)'!J38+'[1]Review (crore)'!J54</f>
        <v>178648.00000000012</v>
      </c>
      <c r="F25" s="12"/>
      <c r="G25" s="12">
        <f>'[1]Review (crore)'!L38+'[1]Review (crore)'!L54</f>
        <v>-43720</v>
      </c>
      <c r="H25" s="12"/>
      <c r="I25" s="12">
        <f>'[1]Review (crore)'!N38+'[1]Review (crore)'!N54</f>
        <v>-288655.86000000004</v>
      </c>
      <c r="J25" s="12"/>
      <c r="K25" s="12">
        <f>'[1]Review (crore)'!P38+'[1]Review (crore)'!P54</f>
        <v>-214204.00000000003</v>
      </c>
      <c r="L25" s="12"/>
      <c r="M25" s="12">
        <f>'[1]Review (crore)'!R38+'[1]Review (crore)'!R54</f>
        <v>-413400.2</v>
      </c>
      <c r="N25" s="16"/>
    </row>
    <row r="26" spans="2:15" ht="15.75" x14ac:dyDescent="0.25">
      <c r="B26" s="14" t="s">
        <v>21</v>
      </c>
      <c r="C26" s="12">
        <f>'[1]Review (crore)'!G38</f>
        <v>-378066.25999999995</v>
      </c>
      <c r="D26" s="12">
        <f>'[1]Review (crore)'!I38</f>
        <v>-665131.61</v>
      </c>
      <c r="E26" s="12">
        <f>'[1]Review (crore)'!J38</f>
        <v>178530.00000000012</v>
      </c>
      <c r="F26" s="12"/>
      <c r="G26" s="12">
        <f>'[1]Review (crore)'!L38</f>
        <v>-44398</v>
      </c>
      <c r="H26" s="12"/>
      <c r="I26" s="12">
        <f>'[1]Review (crore)'!N38</f>
        <v>-287065.35000000003</v>
      </c>
      <c r="J26" s="12"/>
      <c r="K26" s="12">
        <f>'[1]Review (crore)'!P38</f>
        <v>-220003.00000000003</v>
      </c>
      <c r="L26" s="12"/>
      <c r="M26" s="12">
        <f>'[1]Review (crore)'!R38</f>
        <v>-406674.61</v>
      </c>
      <c r="N26" s="16"/>
    </row>
    <row r="27" spans="2:15" ht="15.75" x14ac:dyDescent="0.25">
      <c r="B27" s="14"/>
      <c r="C27" s="12"/>
      <c r="D27" s="12"/>
      <c r="E27" s="12"/>
      <c r="F27" s="16"/>
      <c r="G27" s="12"/>
      <c r="H27" s="16"/>
      <c r="I27" s="12"/>
      <c r="J27" s="16"/>
      <c r="K27" s="12"/>
      <c r="L27" s="16"/>
      <c r="M27" s="12"/>
      <c r="N27" s="16"/>
    </row>
    <row r="28" spans="2:15" x14ac:dyDescent="0.2">
      <c r="B28" s="14" t="s">
        <v>22</v>
      </c>
      <c r="C28" s="12">
        <f>'[1]Review (crore)'!G58</f>
        <v>4199400.0083395671</v>
      </c>
      <c r="D28" s="12">
        <f>'[1]Review (crore)'!I58</f>
        <v>4547663.1584505681</v>
      </c>
      <c r="E28" s="12">
        <f>'[1]Review (crore)'!J58</f>
        <v>-13748.917974200594</v>
      </c>
      <c r="F28" s="15">
        <f>'[1]Review (crore)'!K58</f>
        <v>-0.30141802020608027</v>
      </c>
      <c r="G28" s="12">
        <f>'[1]Review (crore)'!L58</f>
        <v>407852.40136919892</v>
      </c>
      <c r="H28" s="15">
        <f>'[1]Review (crore)'!M58</f>
        <v>11.35951847336432</v>
      </c>
      <c r="I28" s="12">
        <f>'[1]Review (crore)'!N58</f>
        <v>348263.15011100087</v>
      </c>
      <c r="J28" s="15">
        <f>'[1]Review (crore)'!O58</f>
        <v>8.2931644858643327</v>
      </c>
      <c r="K28" s="12">
        <f>'[1]Review (crore)'!P58</f>
        <v>964667.76159749937</v>
      </c>
      <c r="L28" s="15">
        <f>'[1]Review (crore)'!Q58</f>
        <v>31.799576277575152</v>
      </c>
      <c r="M28" s="12">
        <f>'[1]Review (crore)'!R58</f>
        <v>549408.55539010081</v>
      </c>
      <c r="N28" s="15">
        <f>'[1]Review (crore)'!S58</f>
        <v>13.741209851157441</v>
      </c>
    </row>
    <row r="29" spans="2:15" ht="15.75" x14ac:dyDescent="0.25">
      <c r="B29" s="14"/>
      <c r="C29" s="12"/>
      <c r="D29" s="12"/>
      <c r="E29" s="12"/>
      <c r="F29" s="16"/>
      <c r="G29" s="12"/>
      <c r="H29" s="16"/>
      <c r="I29" s="12"/>
      <c r="J29" s="16"/>
      <c r="K29" s="12"/>
      <c r="L29" s="16"/>
      <c r="M29" s="12"/>
      <c r="N29" s="16"/>
    </row>
    <row r="30" spans="2:15" x14ac:dyDescent="0.2">
      <c r="B30" s="14" t="s">
        <v>23</v>
      </c>
      <c r="C30" s="12">
        <f>'[1]Review (crore)'!G69</f>
        <v>26912.610953159998</v>
      </c>
      <c r="D30" s="12">
        <f>'[1]Review (crore)'!I69</f>
        <v>27209.736551560003</v>
      </c>
      <c r="E30" s="12"/>
      <c r="F30" s="12"/>
      <c r="G30" s="12">
        <f>'[1]Review (crore)'!L69</f>
        <v>103.36349810000343</v>
      </c>
      <c r="H30" s="15">
        <f>'[1]Review (crore)'!M69</f>
        <v>0.39230831329857363</v>
      </c>
      <c r="I30" s="12">
        <f>'[1]Review (crore)'!N69</f>
        <v>297.12559840000381</v>
      </c>
      <c r="J30" s="15">
        <f>'[1]Review (crore)'!O69</f>
        <v>1.1040385450417112</v>
      </c>
      <c r="K30" s="12">
        <f>'[1]Review (crore)'!P69</f>
        <v>426.99194730000158</v>
      </c>
      <c r="L30" s="15">
        <f>'[1]Review (crore)'!Q69</f>
        <v>1.6407692204946538</v>
      </c>
      <c r="M30" s="12">
        <f>'[1]Review (crore)'!R69</f>
        <v>758.85642019999864</v>
      </c>
      <c r="N30" s="15">
        <f>'[1]Review (crore)'!S69</f>
        <v>2.8689269182400592</v>
      </c>
    </row>
    <row r="31" spans="2:15" ht="15.75" x14ac:dyDescent="0.25">
      <c r="B31" s="14"/>
      <c r="C31" s="12"/>
      <c r="D31" s="12"/>
      <c r="E31" s="12"/>
      <c r="F31" s="16"/>
      <c r="G31" s="12"/>
      <c r="H31" s="16"/>
      <c r="I31" s="12"/>
      <c r="J31" s="16"/>
      <c r="K31" s="12"/>
      <c r="L31" s="16"/>
      <c r="M31" s="12"/>
      <c r="N31" s="16"/>
    </row>
    <row r="32" spans="2:15" x14ac:dyDescent="0.2">
      <c r="B32" s="14" t="s">
        <v>24</v>
      </c>
      <c r="C32" s="12">
        <f>'[1]Review (crore)'!G72</f>
        <v>1356659.7399999998</v>
      </c>
      <c r="D32" s="12">
        <f>'[1]Review (crore)'!I72</f>
        <v>1309882.3399999999</v>
      </c>
      <c r="E32" s="12">
        <f>'[1]Review (crore)'!J72</f>
        <v>-12746.180000000095</v>
      </c>
      <c r="F32" s="15">
        <f>'[1]Review (crore)'!K72</f>
        <v>-0.96370067689150518</v>
      </c>
      <c r="G32" s="12">
        <f>'[1]Review (crore)'!L72</f>
        <v>30338.999999999942</v>
      </c>
      <c r="H32" s="15">
        <f>'[1]Review (crore)'!M72</f>
        <v>2.2011227503524604</v>
      </c>
      <c r="I32" s="12">
        <f>'[1]Review (crore)'!N72</f>
        <v>-46777.400000000125</v>
      </c>
      <c r="J32" s="15">
        <f>'[1]Review (crore)'!O72</f>
        <v>-3.4479832061648805</v>
      </c>
      <c r="K32" s="12">
        <f>'[1]Review (crore)'!P72</f>
        <v>321649.00000000017</v>
      </c>
      <c r="L32" s="15">
        <f>'[1]Review (crore)'!Q72</f>
        <v>29.589652477857548</v>
      </c>
      <c r="M32" s="12">
        <f>'[1]Review (crore)'!R72</f>
        <v>-98798.690000000352</v>
      </c>
      <c r="N32" s="15">
        <f>'[1]Review (crore)'!S72</f>
        <v>-7.0135600534068629</v>
      </c>
      <c r="O32" s="6"/>
    </row>
    <row r="33" spans="2:14" ht="15.75" x14ac:dyDescent="0.25">
      <c r="B33" s="11"/>
      <c r="C33" s="17"/>
      <c r="D33" s="17"/>
      <c r="E33" s="17"/>
      <c r="F33" s="17"/>
      <c r="G33" s="17"/>
      <c r="H33" s="17"/>
      <c r="I33" s="17"/>
      <c r="J33" s="17"/>
      <c r="K33" s="17"/>
      <c r="L33" s="17"/>
      <c r="M33" s="17"/>
      <c r="N33" s="17"/>
    </row>
    <row r="34" spans="2:14" x14ac:dyDescent="0.2">
      <c r="B34" s="18"/>
      <c r="C34" s="18"/>
      <c r="D34" s="18"/>
      <c r="E34" s="18"/>
      <c r="F34" s="18"/>
      <c r="G34" s="18"/>
      <c r="H34" s="18"/>
      <c r="I34" s="18"/>
      <c r="J34" s="18"/>
      <c r="K34" s="18"/>
      <c r="L34" s="18"/>
      <c r="M34" s="18"/>
      <c r="N34" s="18"/>
    </row>
    <row r="35" spans="2:14" ht="16.5" x14ac:dyDescent="0.2">
      <c r="B35" s="21" t="s">
        <v>25</v>
      </c>
      <c r="C35" s="21"/>
      <c r="D35" s="21"/>
      <c r="E35" s="21"/>
      <c r="F35" s="21"/>
      <c r="G35" s="21"/>
      <c r="H35" s="21"/>
      <c r="I35" s="21"/>
      <c r="J35" s="21"/>
      <c r="K35" s="21"/>
      <c r="L35" s="21"/>
      <c r="M35" s="21"/>
      <c r="N35" s="21"/>
    </row>
    <row r="36" spans="2:14" ht="16.5" x14ac:dyDescent="0.25">
      <c r="B36" s="22" t="s">
        <v>28</v>
      </c>
      <c r="C36" s="22"/>
      <c r="D36" s="22"/>
      <c r="E36" s="22"/>
      <c r="F36" s="22"/>
      <c r="G36" s="22"/>
      <c r="H36" s="22"/>
      <c r="I36" s="22"/>
      <c r="J36" s="22"/>
      <c r="K36" s="22"/>
      <c r="L36" s="22"/>
      <c r="M36" s="22"/>
      <c r="N36" s="22"/>
    </row>
    <row r="37" spans="2:14" ht="16.5" x14ac:dyDescent="0.25">
      <c r="B37" s="22" t="s">
        <v>26</v>
      </c>
      <c r="C37" s="22"/>
      <c r="D37" s="22"/>
      <c r="E37" s="22"/>
      <c r="F37" s="22"/>
      <c r="G37" s="22"/>
      <c r="H37" s="22"/>
      <c r="I37" s="22"/>
      <c r="J37" s="22"/>
      <c r="K37" s="22"/>
      <c r="L37" s="22"/>
      <c r="M37" s="22"/>
      <c r="N37" s="22"/>
    </row>
    <row r="38" spans="2:14" ht="16.5" x14ac:dyDescent="0.25">
      <c r="B38" s="26" t="s">
        <v>27</v>
      </c>
      <c r="C38" s="27"/>
      <c r="D38" s="27"/>
      <c r="E38" s="27"/>
      <c r="F38" s="27"/>
      <c r="G38" s="27"/>
      <c r="H38" s="27"/>
      <c r="I38" s="27"/>
      <c r="J38" s="27"/>
      <c r="K38" s="27"/>
      <c r="L38" s="27"/>
      <c r="M38" s="27"/>
      <c r="N38" s="28"/>
    </row>
    <row r="39" spans="2:14" ht="67.5" customHeight="1" x14ac:dyDescent="0.2">
      <c r="B39" s="19" t="s">
        <v>29</v>
      </c>
      <c r="C39" s="19"/>
      <c r="D39" s="19"/>
      <c r="E39" s="19"/>
      <c r="F39" s="19"/>
      <c r="G39" s="19"/>
      <c r="H39" s="19"/>
      <c r="I39" s="19"/>
      <c r="J39" s="19"/>
      <c r="K39" s="19"/>
      <c r="L39" s="19"/>
      <c r="M39" s="19"/>
      <c r="N39" s="19"/>
    </row>
  </sheetData>
  <mergeCells count="19">
    <mergeCell ref="B2:N2"/>
    <mergeCell ref="C4:D4"/>
    <mergeCell ref="E4:N4"/>
    <mergeCell ref="C5:C6"/>
    <mergeCell ref="D5:D6"/>
    <mergeCell ref="E5:F6"/>
    <mergeCell ref="G5:J5"/>
    <mergeCell ref="K5:N5"/>
    <mergeCell ref="G6:H6"/>
    <mergeCell ref="B3:N3"/>
    <mergeCell ref="B39:N39"/>
    <mergeCell ref="I6:J6"/>
    <mergeCell ref="K6:L6"/>
    <mergeCell ref="M6:N6"/>
    <mergeCell ref="B35:N35"/>
    <mergeCell ref="B36:N36"/>
    <mergeCell ref="B37:N37"/>
    <mergeCell ref="B4:B7"/>
    <mergeCell ref="B38:N38"/>
  </mergeCells>
  <pageMargins left="0.7" right="0.7" top="0.75" bottom="0.75" header="0.3" footer="0.3"/>
  <pageSetup scale="5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Press release (crores)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Akshara Awasthi</dc:creator>
  <cp:lastModifiedBy>RBIWebsite Support, Manoj</cp:lastModifiedBy>
  <dcterms:created xsi:type="dcterms:W3CDTF">2021-09-22T05:25:41Z</dcterms:created>
  <dcterms:modified xsi:type="dcterms:W3CDTF">2021-09-22T12:10:12Z</dcterms:modified>
</cp:coreProperties>
</file>