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440" windowHeight="9885"/>
  </bookViews>
  <sheets>
    <sheet name="Revised S_1" sheetId="4" r:id="rId1"/>
    <sheet name="Revised S_2" sheetId="7" r:id="rId2"/>
    <sheet name="Sheet1" sheetId="3" state="hidden" r:id="rId3"/>
  </sheets>
  <definedNames>
    <definedName name="_xlnm.Print_Area" localSheetId="0">'Revised S_1'!$A$1:$G$51</definedName>
    <definedName name="_xlnm.Print_Area" localSheetId="1">'Revised S_2'!$A$1:$G$46</definedName>
  </definedNames>
  <calcPr calcId="152511"/>
</workbook>
</file>

<file path=xl/calcChain.xml><?xml version="1.0" encoding="utf-8"?>
<calcChain xmlns="http://schemas.openxmlformats.org/spreadsheetml/2006/main">
  <c r="K46" i="7" l="1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K28" i="7"/>
  <c r="J28" i="7"/>
  <c r="I28" i="7"/>
  <c r="H28" i="7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K19" i="7"/>
  <c r="J19" i="7"/>
  <c r="I19" i="7"/>
  <c r="H19" i="7"/>
  <c r="K18" i="7"/>
  <c r="J18" i="7"/>
  <c r="I18" i="7"/>
  <c r="H18" i="7"/>
  <c r="K17" i="7"/>
  <c r="J17" i="7"/>
  <c r="I17" i="7"/>
  <c r="H17" i="7"/>
  <c r="K16" i="7"/>
  <c r="J16" i="7"/>
  <c r="I16" i="7"/>
  <c r="H16" i="7"/>
  <c r="K15" i="7"/>
  <c r="J15" i="7"/>
  <c r="I15" i="7"/>
  <c r="H15" i="7"/>
  <c r="K14" i="7"/>
  <c r="J14" i="7"/>
  <c r="I14" i="7"/>
  <c r="H14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46" i="4" l="1"/>
  <c r="J46" i="4"/>
  <c r="I46" i="4"/>
  <c r="H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H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K24" i="4"/>
  <c r="J24" i="4"/>
  <c r="I24" i="4"/>
  <c r="H24" i="4"/>
  <c r="K23" i="4"/>
  <c r="J23" i="4"/>
  <c r="I23" i="4"/>
  <c r="H23" i="4"/>
  <c r="K22" i="4"/>
  <c r="J22" i="4"/>
  <c r="I22" i="4"/>
  <c r="H22" i="4"/>
  <c r="K21" i="4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K15" i="4"/>
  <c r="J15" i="4"/>
  <c r="I15" i="4"/>
  <c r="H15" i="4"/>
  <c r="K14" i="4"/>
  <c r="J14" i="4"/>
  <c r="I14" i="4"/>
  <c r="H14" i="4"/>
  <c r="K13" i="4"/>
  <c r="J13" i="4"/>
  <c r="I13" i="4"/>
  <c r="H13" i="4"/>
  <c r="K12" i="4"/>
  <c r="J12" i="4"/>
  <c r="I12" i="4"/>
  <c r="H12" i="4"/>
  <c r="K11" i="4"/>
  <c r="J11" i="4"/>
  <c r="I11" i="4"/>
  <c r="H11" i="4"/>
  <c r="K10" i="4"/>
  <c r="J10" i="4"/>
  <c r="I10" i="4"/>
  <c r="H10" i="4"/>
  <c r="K9" i="4"/>
  <c r="J9" i="4"/>
  <c r="I9" i="4"/>
  <c r="H9" i="4"/>
  <c r="K8" i="4"/>
  <c r="J8" i="4"/>
  <c r="I8" i="4"/>
  <c r="H8" i="4"/>
  <c r="K7" i="4"/>
  <c r="J7" i="4"/>
  <c r="I7" i="4"/>
  <c r="H7" i="4"/>
  <c r="H6" i="3" l="1"/>
  <c r="J6" i="3"/>
  <c r="H7" i="3"/>
  <c r="J7" i="3"/>
  <c r="H8" i="3"/>
  <c r="J8" i="3"/>
  <c r="H9" i="3"/>
  <c r="J9" i="3"/>
  <c r="H10" i="3"/>
  <c r="J10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23" i="3"/>
  <c r="J23" i="3"/>
  <c r="H24" i="3"/>
  <c r="J24" i="3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7" i="3"/>
  <c r="J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5" i="3"/>
  <c r="J5" i="3"/>
  <c r="I6" i="3"/>
  <c r="K6" i="3"/>
  <c r="I7" i="3"/>
  <c r="K7" i="3"/>
  <c r="I8" i="3"/>
  <c r="K8" i="3"/>
  <c r="I9" i="3"/>
  <c r="K9" i="3"/>
  <c r="I10" i="3"/>
  <c r="K10" i="3"/>
  <c r="I11" i="3"/>
  <c r="K11" i="3"/>
  <c r="I12" i="3"/>
  <c r="K12" i="3"/>
  <c r="I13" i="3"/>
  <c r="K13" i="3"/>
  <c r="I14" i="3"/>
  <c r="K14" i="3"/>
  <c r="I15" i="3"/>
  <c r="K15" i="3"/>
  <c r="I16" i="3"/>
  <c r="K16" i="3"/>
  <c r="I17" i="3"/>
  <c r="K17" i="3"/>
  <c r="I18" i="3"/>
  <c r="K18" i="3"/>
  <c r="I19" i="3"/>
  <c r="K19" i="3"/>
  <c r="I20" i="3"/>
  <c r="K20" i="3"/>
  <c r="I21" i="3"/>
  <c r="K21" i="3"/>
  <c r="I22" i="3"/>
  <c r="K22" i="3"/>
  <c r="I23" i="3"/>
  <c r="K23" i="3"/>
  <c r="I24" i="3"/>
  <c r="K24" i="3"/>
  <c r="I25" i="3"/>
  <c r="K25" i="3"/>
  <c r="I26" i="3"/>
  <c r="K26" i="3"/>
  <c r="I27" i="3"/>
  <c r="K27" i="3"/>
  <c r="I28" i="3"/>
  <c r="K28" i="3"/>
  <c r="I29" i="3"/>
  <c r="K29" i="3"/>
  <c r="I30" i="3"/>
  <c r="K30" i="3"/>
  <c r="I31" i="3"/>
  <c r="K31" i="3"/>
  <c r="I32" i="3"/>
  <c r="K32" i="3"/>
  <c r="I33" i="3"/>
  <c r="K33" i="3"/>
  <c r="I34" i="3"/>
  <c r="K34" i="3"/>
  <c r="I35" i="3"/>
  <c r="K35" i="3"/>
  <c r="I36" i="3"/>
  <c r="K36" i="3"/>
  <c r="I37" i="3"/>
  <c r="K37" i="3"/>
  <c r="I38" i="3"/>
  <c r="K38" i="3"/>
  <c r="I39" i="3"/>
  <c r="K39" i="3"/>
  <c r="I40" i="3"/>
  <c r="K40" i="3"/>
  <c r="I41" i="3"/>
  <c r="K41" i="3"/>
  <c r="I42" i="3"/>
  <c r="K42" i="3"/>
  <c r="I43" i="3"/>
  <c r="K43" i="3"/>
  <c r="I44" i="3"/>
  <c r="K44" i="3"/>
  <c r="I5" i="3"/>
  <c r="K5" i="3"/>
</calcChain>
</file>

<file path=xl/sharedStrings.xml><?xml version="1.0" encoding="utf-8"?>
<sst xmlns="http://schemas.openxmlformats.org/spreadsheetml/2006/main" count="289" uniqueCount="185">
  <si>
    <t>(Rs. billion)</t>
  </si>
  <si>
    <t>Sr.No</t>
  </si>
  <si>
    <t>Sector</t>
  </si>
  <si>
    <t>%</t>
  </si>
  <si>
    <t>I</t>
  </si>
  <si>
    <t>Gross Bank Credit (II + III)</t>
  </si>
  <si>
    <t>II</t>
  </si>
  <si>
    <t>Food Credit</t>
  </si>
  <si>
    <t>III</t>
  </si>
  <si>
    <t>Non-food Credit (1 to 4)</t>
  </si>
  <si>
    <t>1</t>
  </si>
  <si>
    <t>Agriculture &amp; Allied Activities</t>
  </si>
  <si>
    <t>2</t>
  </si>
  <si>
    <t>Industry (Micro &amp; Small, Medium and Large )</t>
  </si>
  <si>
    <t>2.1</t>
  </si>
  <si>
    <t>Micro &amp; Small</t>
  </si>
  <si>
    <t>2.2</t>
  </si>
  <si>
    <t>Medium</t>
  </si>
  <si>
    <t>2.3</t>
  </si>
  <si>
    <t>Large</t>
  </si>
  <si>
    <t>3</t>
  </si>
  <si>
    <t>Services</t>
  </si>
  <si>
    <t>3.1</t>
  </si>
  <si>
    <t>Transport Operators</t>
  </si>
  <si>
    <t>3.2</t>
  </si>
  <si>
    <t>Computer Software</t>
  </si>
  <si>
    <t>3.3</t>
  </si>
  <si>
    <t>Tourism, Hotels &amp; Restaurants</t>
  </si>
  <si>
    <t>3.4</t>
  </si>
  <si>
    <t>Shipping</t>
  </si>
  <si>
    <t>3.5</t>
  </si>
  <si>
    <t>Professional Services</t>
  </si>
  <si>
    <t>3.6</t>
  </si>
  <si>
    <t>Trade</t>
  </si>
  <si>
    <t>3.6.1</t>
  </si>
  <si>
    <t>Wholesale Trade (other than food procurement)</t>
  </si>
  <si>
    <t>3.6.2</t>
  </si>
  <si>
    <t>Retail Trade</t>
  </si>
  <si>
    <t>3.7</t>
  </si>
  <si>
    <t>Commercial Real Estate</t>
  </si>
  <si>
    <t>3.8</t>
  </si>
  <si>
    <t>Non-Banking Financial Companies (NBFCs)</t>
  </si>
  <si>
    <t>Other Services</t>
  </si>
  <si>
    <t>4</t>
  </si>
  <si>
    <t>Personal Loans</t>
  </si>
  <si>
    <t>4.1</t>
  </si>
  <si>
    <t>Consumer Durables</t>
  </si>
  <si>
    <t>4.2</t>
  </si>
  <si>
    <t>Housing (Including Priority Sector Housing)</t>
  </si>
  <si>
    <t>4.3</t>
  </si>
  <si>
    <t>Advances against Fixed Deposits (Including FCNR (B), NRNR Deposits etc.)</t>
  </si>
  <si>
    <t>4.4</t>
  </si>
  <si>
    <t>Advances to Individuals against share, bonds, etc.</t>
  </si>
  <si>
    <t>4.5</t>
  </si>
  <si>
    <t>Credit Card Outstanding</t>
  </si>
  <si>
    <t>4.6</t>
  </si>
  <si>
    <t>Education</t>
  </si>
  <si>
    <t>4.7</t>
  </si>
  <si>
    <t>Vehicle Loans</t>
  </si>
  <si>
    <t>4.8</t>
  </si>
  <si>
    <t>Other Personal Loans</t>
  </si>
  <si>
    <t>5</t>
  </si>
  <si>
    <t>Priority Sector</t>
  </si>
  <si>
    <t>5.1</t>
  </si>
  <si>
    <t>5.2</t>
  </si>
  <si>
    <t>Micro &amp; Small Enterprises</t>
  </si>
  <si>
    <t>5.2(a)</t>
  </si>
  <si>
    <t>Manufacturing*</t>
  </si>
  <si>
    <t>5.2(b)</t>
  </si>
  <si>
    <t>Services**</t>
  </si>
  <si>
    <t>5.3</t>
  </si>
  <si>
    <t>Housing</t>
  </si>
  <si>
    <t>5.4</t>
  </si>
  <si>
    <t>Micro-Credit</t>
  </si>
  <si>
    <t>5.5</t>
  </si>
  <si>
    <t>Education Loans</t>
  </si>
  <si>
    <t>5.6</t>
  </si>
  <si>
    <t>State-Sponsored Orgs. for SC/ST</t>
  </si>
  <si>
    <t>5.7</t>
  </si>
  <si>
    <t>Weaker Sections</t>
  </si>
  <si>
    <t>5.8</t>
  </si>
  <si>
    <t>Export Credit</t>
  </si>
  <si>
    <t>2. Export credit under priority sector relates to foreign banks only.</t>
  </si>
  <si>
    <t>Jan.23, 2015</t>
  </si>
  <si>
    <t>Dec.26, 2014</t>
  </si>
  <si>
    <t>Nov.28, 2014</t>
  </si>
  <si>
    <t>Jan/Dec</t>
  </si>
  <si>
    <t>Dec/Nov</t>
  </si>
  <si>
    <t>comparison of Dec  2014 and Jan 2015 statement 1</t>
  </si>
  <si>
    <t xml:space="preserve">3. Micro &amp; small under item 2.1 includes credit to micro &amp; small industries in manufacturing sector. </t>
  </si>
  <si>
    <t xml:space="preserve">4. Micro &amp; small enterprises under item 5.2 includes credit to micro &amp; small enterprises in manufacturing as well as services sector. </t>
  </si>
  <si>
    <t>Manufacturing</t>
  </si>
  <si>
    <t>5.Priority Sector is as per old definition and does not conform to FIDD Circular  FIDD.CO.Plan.BC.54/04.09.01/2014-15 dated April 23, 2015.</t>
  </si>
  <si>
    <t>Statement 2: Industry-wise Deployment of Gross Bank Credit</t>
  </si>
  <si>
    <t>Variation (Year-on-Year)</t>
  </si>
  <si>
    <t>Industry</t>
  </si>
  <si>
    <t>Mining &amp; Quarrying (incl. Coal)</t>
  </si>
  <si>
    <t>Food Processing</t>
  </si>
  <si>
    <t>2.2.1</t>
  </si>
  <si>
    <t>Sugar</t>
  </si>
  <si>
    <t>2.2.2</t>
  </si>
  <si>
    <t>Edible Oils &amp; Vanaspati</t>
  </si>
  <si>
    <t>2.2.3</t>
  </si>
  <si>
    <t>Tea</t>
  </si>
  <si>
    <t>2.2.4</t>
  </si>
  <si>
    <t>Others</t>
  </si>
  <si>
    <t>Beverage &amp; Tobacco</t>
  </si>
  <si>
    <t>2.4</t>
  </si>
  <si>
    <t>Textiles</t>
  </si>
  <si>
    <t>2.4.1</t>
  </si>
  <si>
    <t>Cotton Textiles</t>
  </si>
  <si>
    <t>2.4.2</t>
  </si>
  <si>
    <t>Jute Textiles</t>
  </si>
  <si>
    <t>2.4.3</t>
  </si>
  <si>
    <t>Man-Made Textiles</t>
  </si>
  <si>
    <t>2.4.4</t>
  </si>
  <si>
    <t>Other Textiles</t>
  </si>
  <si>
    <t>2.5</t>
  </si>
  <si>
    <t>Leather &amp; Leather Products</t>
  </si>
  <si>
    <t>2.6</t>
  </si>
  <si>
    <t>Wood &amp; Wood Products</t>
  </si>
  <si>
    <t>2.7</t>
  </si>
  <si>
    <t>Paper &amp; Paper Products</t>
  </si>
  <si>
    <t>2.8</t>
  </si>
  <si>
    <t>Petroleum, Coal Products &amp; Nuclear Fuels</t>
  </si>
  <si>
    <t>2.9</t>
  </si>
  <si>
    <t>Chemicals &amp; Chemical Products</t>
  </si>
  <si>
    <t>2.9.1</t>
  </si>
  <si>
    <t>Fertiliser</t>
  </si>
  <si>
    <t>2.9.2</t>
  </si>
  <si>
    <t>Drugs &amp; Pharmaceuticals</t>
  </si>
  <si>
    <t>2.9.3</t>
  </si>
  <si>
    <t>Petro Chemicals</t>
  </si>
  <si>
    <t>2.9.4</t>
  </si>
  <si>
    <t>2.10</t>
  </si>
  <si>
    <t>Rubber, Plastic &amp; their Products</t>
  </si>
  <si>
    <t>2.11</t>
  </si>
  <si>
    <t>Glass &amp; Glassware</t>
  </si>
  <si>
    <t>2.12</t>
  </si>
  <si>
    <t>Cement &amp; Cement Products</t>
  </si>
  <si>
    <t>2.13</t>
  </si>
  <si>
    <t>Basic Metal &amp; Metal Product</t>
  </si>
  <si>
    <t>2.13.1</t>
  </si>
  <si>
    <t>Iron &amp; Steel</t>
  </si>
  <si>
    <t>2.13.2</t>
  </si>
  <si>
    <t>Other Metal &amp; Metal Product</t>
  </si>
  <si>
    <t>2.14</t>
  </si>
  <si>
    <t>All Engineering</t>
  </si>
  <si>
    <t>2.14.1</t>
  </si>
  <si>
    <t>Electronics</t>
  </si>
  <si>
    <t>2.14.2</t>
  </si>
  <si>
    <t>2.15</t>
  </si>
  <si>
    <t>Vehicles, Vehicle Parts &amp; Transport Equipment</t>
  </si>
  <si>
    <t>2.16</t>
  </si>
  <si>
    <t>Gems &amp; Jewellery</t>
  </si>
  <si>
    <t>2.17</t>
  </si>
  <si>
    <t>Construction</t>
  </si>
  <si>
    <t>2.18</t>
  </si>
  <si>
    <t>Infrastructure</t>
  </si>
  <si>
    <t>2.18.1</t>
  </si>
  <si>
    <t>Power</t>
  </si>
  <si>
    <t>2.18.2</t>
  </si>
  <si>
    <t>Telecommunications</t>
  </si>
  <si>
    <t>2.18.3</t>
  </si>
  <si>
    <t xml:space="preserve">Roads </t>
  </si>
  <si>
    <t>2.18.4</t>
  </si>
  <si>
    <t>Other Infrastructure</t>
  </si>
  <si>
    <t>2.19</t>
  </si>
  <si>
    <t>Other Industries</t>
  </si>
  <si>
    <t>Industries</t>
  </si>
  <si>
    <t>Statement 1: Deployment of Gross Bank Credit by Major Sectors</t>
  </si>
  <si>
    <t>Mar.18, 2016</t>
  </si>
  <si>
    <t>Mar.31, 2017</t>
  </si>
  <si>
    <t>Outstanding as on</t>
  </si>
  <si>
    <t>Apr.17, 2015</t>
  </si>
  <si>
    <t>Apr.29, 2016</t>
  </si>
  <si>
    <t>Apr.28, 2017</t>
  </si>
  <si>
    <t>Apr.29, 2016 / Apr.17, 2015</t>
  </si>
  <si>
    <t>Apr.28, 2017 / Apr.29, 2016</t>
  </si>
  <si>
    <t>Apr.29, 2016 / Mar.18, 2016</t>
  </si>
  <si>
    <t>Apr.28, 2017 /  Mar.31, 2017</t>
  </si>
  <si>
    <t>Variation (Financial Year)</t>
  </si>
  <si>
    <t>Note: 1. Data are provisional and relate to select banks which cover about 95 per cent of total non-food credit extended by all scheduled commercial banks (excludes ING Vyasa which has been merged with Kotak Mahindra since April 2015.)</t>
  </si>
  <si>
    <t>Apr.28, 2017 *</t>
  </si>
  <si>
    <t>*: Owing to non-availability of fully consolidated post-merger data from SBI, data in respect of its four erstwhile subsidiaries, viz., State Bank of Bikaner &amp; Jaipur, State Bank of Hyderabad, State Bank of Mysore and State Bank of Patiala available as on March 31, 2017 have been repeated.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</si>
</sst>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0.0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12" applyNumberFormat="0" applyAlignment="0" applyProtection="0"/>
    <xf numFmtId="0" fontId="18" fillId="11" borderId="13" applyNumberFormat="0" applyAlignment="0" applyProtection="0"/>
    <xf numFmtId="0" fontId="19" fillId="11" borderId="12" applyNumberFormat="0" applyAlignment="0" applyProtection="0"/>
    <xf numFmtId="0" fontId="20" fillId="0" borderId="14" applyNumberFormat="0" applyFill="0" applyAlignment="0" applyProtection="0"/>
    <xf numFmtId="0" fontId="21" fillId="12" borderId="15" applyNumberFormat="0" applyAlignment="0" applyProtection="0"/>
    <xf numFmtId="0" fontId="22" fillId="0" borderId="0" applyNumberFormat="0" applyFill="0" applyBorder="0" applyAlignment="0" applyProtection="0"/>
    <xf numFmtId="0" fontId="8" fillId="13" borderId="16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4" fillId="37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0" fillId="3" borderId="1" xfId="0" applyFont="1" applyFill="1" applyBorder="1"/>
    <xf numFmtId="164" fontId="0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horizontal="left"/>
    </xf>
    <xf numFmtId="1" fontId="1" fillId="4" borderId="1" xfId="0" applyNumberFormat="1" applyFont="1" applyFill="1" applyBorder="1" applyAlignment="1"/>
    <xf numFmtId="1" fontId="1" fillId="4" borderId="1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0" fontId="0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1" fontId="0" fillId="0" borderId="1" xfId="0" applyNumberFormat="1" applyBorder="1" applyAlignment="1"/>
    <xf numFmtId="0" fontId="0" fillId="0" borderId="1" xfId="0" applyBorder="1"/>
    <xf numFmtId="165" fontId="0" fillId="0" borderId="1" xfId="0" applyNumberFormat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1" fontId="0" fillId="0" borderId="1" xfId="0" applyNumberFormat="1" applyFill="1" applyBorder="1"/>
    <xf numFmtId="0" fontId="1" fillId="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/>
    <xf numFmtId="1" fontId="0" fillId="3" borderId="1" xfId="0" applyNumberFormat="1" applyFont="1" applyFill="1" applyBorder="1" applyAlignment="1"/>
    <xf numFmtId="1" fontId="0" fillId="3" borderId="1" xfId="0" applyNumberFormat="1" applyFill="1" applyBorder="1" applyAlignment="1"/>
    <xf numFmtId="1" fontId="2" fillId="3" borderId="1" xfId="0" applyNumberFormat="1" applyFont="1" applyFill="1" applyBorder="1" applyAlignment="1">
      <alignment horizontal="right"/>
    </xf>
    <xf numFmtId="0" fontId="0" fillId="3" borderId="2" xfId="0" applyFill="1" applyBorder="1" applyAlignment="1">
      <alignment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0" fontId="1" fillId="6" borderId="1" xfId="0" applyFont="1" applyFill="1" applyBorder="1"/>
    <xf numFmtId="1" fontId="5" fillId="5" borderId="1" xfId="0" applyNumberFormat="1" applyFont="1" applyFill="1" applyBorder="1"/>
    <xf numFmtId="1" fontId="2" fillId="3" borderId="1" xfId="0" applyNumberFormat="1" applyFont="1" applyFill="1" applyBorder="1" applyAlignment="1"/>
    <xf numFmtId="164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/>
    <xf numFmtId="165" fontId="1" fillId="6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/>
    </xf>
    <xf numFmtId="165" fontId="1" fillId="5" borderId="1" xfId="0" applyNumberFormat="1" applyFont="1" applyFill="1" applyBorder="1"/>
    <xf numFmtId="165" fontId="6" fillId="0" borderId="1" xfId="0" applyNumberFormat="1" applyFont="1" applyFill="1" applyBorder="1"/>
    <xf numFmtId="165" fontId="1" fillId="6" borderId="1" xfId="0" applyNumberFormat="1" applyFont="1" applyFill="1" applyBorder="1"/>
    <xf numFmtId="1" fontId="2" fillId="2" borderId="1" xfId="0" applyNumberFormat="1" applyFont="1" applyFill="1" applyBorder="1" applyAlignment="1"/>
    <xf numFmtId="165" fontId="0" fillId="0" borderId="1" xfId="0" applyNumberFormat="1" applyFont="1" applyFill="1" applyBorder="1"/>
    <xf numFmtId="0" fontId="9" fillId="0" borderId="0" xfId="0" applyFont="1"/>
    <xf numFmtId="1" fontId="5" fillId="6" borderId="1" xfId="0" applyNumberFormat="1" applyFont="1" applyFill="1" applyBorder="1"/>
    <xf numFmtId="1" fontId="1" fillId="6" borderId="1" xfId="0" applyNumberFormat="1" applyFont="1" applyFill="1" applyBorder="1" applyAlignment="1">
      <alignment horizontal="right"/>
    </xf>
    <xf numFmtId="1" fontId="0" fillId="0" borderId="1" xfId="0" applyNumberFormat="1" applyBorder="1"/>
    <xf numFmtId="1" fontId="1" fillId="6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1" fontId="0" fillId="6" borderId="1" xfId="0" applyNumberForma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3" borderId="1" xfId="1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3" borderId="1" xfId="1" quotePrefix="1" applyFont="1" applyFill="1" applyBorder="1" applyAlignment="1">
      <alignment horizontal="left" vertical="top"/>
    </xf>
    <xf numFmtId="0" fontId="2" fillId="3" borderId="1" xfId="1" applyFill="1" applyBorder="1"/>
    <xf numFmtId="0" fontId="3" fillId="3" borderId="1" xfId="1" applyFont="1" applyFill="1" applyBorder="1" applyAlignment="1">
      <alignment horizontal="left" vertical="top"/>
    </xf>
    <xf numFmtId="0" fontId="2" fillId="3" borderId="1" xfId="1" applyFill="1" applyBorder="1"/>
    <xf numFmtId="0" fontId="7" fillId="3" borderId="1" xfId="1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164" fontId="7" fillId="3" borderId="1" xfId="0" applyNumberFormat="1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left" wrapText="1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3" xfId="2"/>
    <cellStyle name="Normal 3 2" xfId="44"/>
    <cellStyle name="Normal 4" xfId="46"/>
    <cellStyle name="Normal 5" xfId="47"/>
    <cellStyle name="Normal 6" xfId="48"/>
    <cellStyle name="Note" xfId="17" builtinId="10" customBuiltin="1"/>
    <cellStyle name="Output" xfId="12" builtinId="21" customBuiltin="1"/>
    <cellStyle name="Percent 2" xfId="45"/>
    <cellStyle name="Percent 3" xfId="49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workbookViewId="0">
      <selection sqref="A1:K1"/>
    </sheetView>
  </sheetViews>
  <sheetFormatPr defaultRowHeight="15" x14ac:dyDescent="0.25"/>
  <cols>
    <col min="1" max="1" width="9.140625" style="34"/>
    <col min="2" max="2" width="41.85546875" style="34" customWidth="1"/>
    <col min="3" max="3" width="13.28515625" style="34" customWidth="1"/>
    <col min="4" max="4" width="13.7109375" style="34" customWidth="1"/>
    <col min="5" max="5" width="13.140625" style="34" customWidth="1"/>
    <col min="6" max="6" width="14" style="34" customWidth="1"/>
    <col min="7" max="7" width="15" style="34" customWidth="1"/>
    <col min="8" max="11" width="13.5703125" style="34" customWidth="1"/>
    <col min="12" max="16384" width="9.140625" style="34"/>
  </cols>
  <sheetData>
    <row r="1" spans="1:11" x14ac:dyDescent="0.25">
      <c r="A1" s="71" t="s">
        <v>170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5" customHeight="1" x14ac:dyDescent="0.25">
      <c r="A3" s="15"/>
      <c r="B3" s="15"/>
      <c r="C3" s="65" t="s">
        <v>173</v>
      </c>
      <c r="D3" s="65"/>
      <c r="E3" s="65"/>
      <c r="F3" s="65"/>
      <c r="G3" s="65"/>
      <c r="H3" s="15"/>
      <c r="I3" s="15"/>
      <c r="J3" s="18"/>
      <c r="K3" s="15"/>
    </row>
    <row r="4" spans="1:11" ht="15" customHeight="1" x14ac:dyDescent="0.25">
      <c r="A4" s="49" t="s">
        <v>1</v>
      </c>
      <c r="B4" s="49" t="s">
        <v>2</v>
      </c>
      <c r="C4" s="74" t="s">
        <v>174</v>
      </c>
      <c r="D4" s="74" t="s">
        <v>171</v>
      </c>
      <c r="E4" s="74" t="s">
        <v>175</v>
      </c>
      <c r="F4" s="74" t="s">
        <v>172</v>
      </c>
      <c r="G4" s="74" t="s">
        <v>183</v>
      </c>
      <c r="H4" s="65" t="s">
        <v>177</v>
      </c>
      <c r="I4" s="65" t="s">
        <v>178</v>
      </c>
      <c r="J4" s="65" t="s">
        <v>179</v>
      </c>
      <c r="K4" s="65" t="s">
        <v>180</v>
      </c>
    </row>
    <row r="5" spans="1:11" ht="16.5" customHeight="1" x14ac:dyDescent="0.25">
      <c r="A5" s="15"/>
      <c r="B5" s="15"/>
      <c r="C5" s="74"/>
      <c r="D5" s="74"/>
      <c r="E5" s="74"/>
      <c r="F5" s="74"/>
      <c r="G5" s="74"/>
      <c r="H5" s="65"/>
      <c r="I5" s="65"/>
      <c r="J5" s="65"/>
      <c r="K5" s="65"/>
    </row>
    <row r="6" spans="1:11" ht="16.5" customHeight="1" x14ac:dyDescent="0.25">
      <c r="A6" s="15"/>
      <c r="B6" s="15"/>
      <c r="C6" s="75"/>
      <c r="D6" s="76"/>
      <c r="E6" s="75"/>
      <c r="F6" s="76"/>
      <c r="G6" s="75"/>
      <c r="H6" s="49" t="s">
        <v>3</v>
      </c>
      <c r="I6" s="49" t="s">
        <v>3</v>
      </c>
      <c r="J6" s="49" t="s">
        <v>3</v>
      </c>
      <c r="K6" s="49" t="s">
        <v>3</v>
      </c>
    </row>
    <row r="7" spans="1:11" x14ac:dyDescent="0.25">
      <c r="A7" s="17" t="s">
        <v>4</v>
      </c>
      <c r="B7" s="17" t="s">
        <v>5</v>
      </c>
      <c r="C7" s="19">
        <v>61281.88</v>
      </c>
      <c r="D7" s="46">
        <v>66499.73</v>
      </c>
      <c r="E7" s="19">
        <v>66450.039999999994</v>
      </c>
      <c r="F7" s="46">
        <v>71347.31</v>
      </c>
      <c r="G7" s="30">
        <v>68980.615300000005</v>
      </c>
      <c r="H7" s="37">
        <f t="shared" ref="H7:H46" si="0">(E7-C7)/C7*100</f>
        <v>8.4334227344200219</v>
      </c>
      <c r="I7" s="37">
        <f t="shared" ref="I7:I46" si="1">(G7-E7)/E7*100</f>
        <v>3.8082374367269174</v>
      </c>
      <c r="J7" s="37">
        <f t="shared" ref="J7:J46" si="2">(E7-D7)/D7*100</f>
        <v>-7.4722107894276163E-2</v>
      </c>
      <c r="K7" s="37">
        <f t="shared" ref="K7:K46" si="3">(G7-F7)/F7*100</f>
        <v>-3.3171463647332922</v>
      </c>
    </row>
    <row r="8" spans="1:11" x14ac:dyDescent="0.25">
      <c r="A8" s="17" t="s">
        <v>6</v>
      </c>
      <c r="B8" s="17" t="s">
        <v>7</v>
      </c>
      <c r="C8" s="19">
        <v>868.12</v>
      </c>
      <c r="D8" s="46">
        <v>1030.7</v>
      </c>
      <c r="E8" s="19">
        <v>934.84</v>
      </c>
      <c r="F8" s="46">
        <v>400.43</v>
      </c>
      <c r="G8" s="30">
        <v>491.86750000000001</v>
      </c>
      <c r="H8" s="37">
        <f t="shared" si="0"/>
        <v>7.6855734230290764</v>
      </c>
      <c r="I8" s="37">
        <f t="shared" si="1"/>
        <v>-47.384846604766587</v>
      </c>
      <c r="J8" s="37">
        <f t="shared" si="2"/>
        <v>-9.3004754050645211</v>
      </c>
      <c r="K8" s="37">
        <f t="shared" si="3"/>
        <v>22.834827560372599</v>
      </c>
    </row>
    <row r="9" spans="1:11" x14ac:dyDescent="0.25">
      <c r="A9" s="17" t="s">
        <v>8</v>
      </c>
      <c r="B9" s="17" t="s">
        <v>9</v>
      </c>
      <c r="C9" s="19">
        <v>60413.75</v>
      </c>
      <c r="D9" s="46">
        <v>65469.03</v>
      </c>
      <c r="E9" s="19">
        <v>65515.21</v>
      </c>
      <c r="F9" s="46">
        <v>70946.89</v>
      </c>
      <c r="G9" s="30">
        <v>68488.747799999997</v>
      </c>
      <c r="H9" s="37">
        <f t="shared" si="0"/>
        <v>8.4442035132730542</v>
      </c>
      <c r="I9" s="37">
        <f t="shared" si="1"/>
        <v>4.5386984182756924</v>
      </c>
      <c r="J9" s="37">
        <f t="shared" si="2"/>
        <v>7.0537168490201071E-2</v>
      </c>
      <c r="K9" s="37">
        <f t="shared" si="3"/>
        <v>-3.464763853637562</v>
      </c>
    </row>
    <row r="10" spans="1:11" x14ac:dyDescent="0.25">
      <c r="A10" s="17" t="s">
        <v>10</v>
      </c>
      <c r="B10" s="17" t="s">
        <v>11</v>
      </c>
      <c r="C10" s="19">
        <v>7835.33</v>
      </c>
      <c r="D10" s="46">
        <v>8829.42</v>
      </c>
      <c r="E10" s="19">
        <v>9033.24</v>
      </c>
      <c r="F10" s="46">
        <v>9923.8700000000008</v>
      </c>
      <c r="G10" s="30">
        <v>9699.8246999999992</v>
      </c>
      <c r="H10" s="37">
        <f t="shared" si="0"/>
        <v>15.288571125913011</v>
      </c>
      <c r="I10" s="37">
        <f t="shared" si="1"/>
        <v>7.3792426637618345</v>
      </c>
      <c r="J10" s="37">
        <f t="shared" si="2"/>
        <v>2.3084188995426622</v>
      </c>
      <c r="K10" s="37">
        <f t="shared" si="3"/>
        <v>-2.25764041649076</v>
      </c>
    </row>
    <row r="11" spans="1:11" x14ac:dyDescent="0.25">
      <c r="A11" s="17" t="s">
        <v>12</v>
      </c>
      <c r="B11" s="17" t="s">
        <v>13</v>
      </c>
      <c r="C11" s="19">
        <v>26582.23</v>
      </c>
      <c r="D11" s="46">
        <v>27306.77</v>
      </c>
      <c r="E11" s="19">
        <v>26615.38</v>
      </c>
      <c r="F11" s="46">
        <v>26800.25</v>
      </c>
      <c r="G11" s="30">
        <v>26244.938199999997</v>
      </c>
      <c r="H11" s="37">
        <f t="shared" si="0"/>
        <v>0.12470737029963797</v>
      </c>
      <c r="I11" s="37">
        <f t="shared" si="1"/>
        <v>-1.3918335939595983</v>
      </c>
      <c r="J11" s="37">
        <f t="shared" si="2"/>
        <v>-2.5319362194796362</v>
      </c>
      <c r="K11" s="37">
        <f t="shared" si="3"/>
        <v>-2.0720396264960335</v>
      </c>
    </row>
    <row r="12" spans="1:11" x14ac:dyDescent="0.25">
      <c r="A12" s="14" t="s">
        <v>14</v>
      </c>
      <c r="B12" s="14" t="s">
        <v>15</v>
      </c>
      <c r="C12" s="45">
        <v>3886.81</v>
      </c>
      <c r="D12" s="21">
        <v>3714.67</v>
      </c>
      <c r="E12" s="45">
        <v>3627.58</v>
      </c>
      <c r="F12" s="20">
        <v>3697.32</v>
      </c>
      <c r="G12" s="16">
        <v>3618.2815999999998</v>
      </c>
      <c r="H12" s="38">
        <f t="shared" si="0"/>
        <v>-6.6694795989513249</v>
      </c>
      <c r="I12" s="38">
        <f t="shared" si="1"/>
        <v>-0.25632515340806072</v>
      </c>
      <c r="J12" s="38">
        <f t="shared" si="2"/>
        <v>-2.344488204874192</v>
      </c>
      <c r="K12" s="38">
        <f t="shared" si="3"/>
        <v>-2.1377213765646568</v>
      </c>
    </row>
    <row r="13" spans="1:11" x14ac:dyDescent="0.25">
      <c r="A13" s="14" t="s">
        <v>16</v>
      </c>
      <c r="B13" s="14" t="s">
        <v>17</v>
      </c>
      <c r="C13" s="45">
        <v>1266.33</v>
      </c>
      <c r="D13" s="21">
        <v>1148.21</v>
      </c>
      <c r="E13" s="45">
        <v>1089.0899999999999</v>
      </c>
      <c r="F13" s="20">
        <v>1048.1300000000001</v>
      </c>
      <c r="G13" s="16">
        <v>991.13220000000001</v>
      </c>
      <c r="H13" s="38">
        <f t="shared" si="0"/>
        <v>-13.996351661889083</v>
      </c>
      <c r="I13" s="38">
        <f t="shared" si="1"/>
        <v>-8.9944632674985456</v>
      </c>
      <c r="J13" s="38">
        <f t="shared" si="2"/>
        <v>-5.1488839149633012</v>
      </c>
      <c r="K13" s="38">
        <f t="shared" si="3"/>
        <v>-5.438046807170875</v>
      </c>
    </row>
    <row r="14" spans="1:11" x14ac:dyDescent="0.25">
      <c r="A14" s="14" t="s">
        <v>18</v>
      </c>
      <c r="B14" s="14" t="s">
        <v>19</v>
      </c>
      <c r="C14" s="45">
        <v>21429.09</v>
      </c>
      <c r="D14" s="21">
        <v>22443.89</v>
      </c>
      <c r="E14" s="45">
        <v>21898.71</v>
      </c>
      <c r="F14" s="20">
        <v>22054.799999999999</v>
      </c>
      <c r="G14" s="16">
        <v>21635.524399999998</v>
      </c>
      <c r="H14" s="38">
        <f t="shared" si="0"/>
        <v>2.1915069655314294</v>
      </c>
      <c r="I14" s="38">
        <f t="shared" si="1"/>
        <v>-1.201831523409373</v>
      </c>
      <c r="J14" s="38">
        <f t="shared" si="2"/>
        <v>-2.4290798074665325</v>
      </c>
      <c r="K14" s="38">
        <f t="shared" si="3"/>
        <v>-1.9010628071893687</v>
      </c>
    </row>
    <row r="15" spans="1:11" x14ac:dyDescent="0.25">
      <c r="A15" s="17" t="s">
        <v>20</v>
      </c>
      <c r="B15" s="17" t="s">
        <v>21</v>
      </c>
      <c r="C15" s="19">
        <v>14221</v>
      </c>
      <c r="D15" s="46">
        <v>15410.67</v>
      </c>
      <c r="E15" s="19">
        <v>15765.9</v>
      </c>
      <c r="F15" s="46">
        <v>18022.43</v>
      </c>
      <c r="G15" s="30">
        <v>16411.6744</v>
      </c>
      <c r="H15" s="37">
        <f t="shared" si="0"/>
        <v>10.863511708037407</v>
      </c>
      <c r="I15" s="37">
        <f t="shared" si="1"/>
        <v>4.096019891030644</v>
      </c>
      <c r="J15" s="37">
        <f t="shared" si="2"/>
        <v>2.305091212776599</v>
      </c>
      <c r="K15" s="37">
        <f t="shared" si="3"/>
        <v>-8.9375050978142259</v>
      </c>
    </row>
    <row r="16" spans="1:11" x14ac:dyDescent="0.25">
      <c r="A16" s="14" t="s">
        <v>22</v>
      </c>
      <c r="B16" s="14" t="s">
        <v>23</v>
      </c>
      <c r="C16" s="45">
        <v>923.56</v>
      </c>
      <c r="D16" s="21">
        <v>997.43</v>
      </c>
      <c r="E16" s="45">
        <v>1042.48</v>
      </c>
      <c r="F16" s="20">
        <v>1104.46</v>
      </c>
      <c r="G16" s="16">
        <v>1088.3974000000001</v>
      </c>
      <c r="H16" s="38">
        <f t="shared" si="0"/>
        <v>12.87626142318854</v>
      </c>
      <c r="I16" s="38">
        <f t="shared" si="1"/>
        <v>4.4046312639091436</v>
      </c>
      <c r="J16" s="38">
        <f t="shared" si="2"/>
        <v>4.5166076817420837</v>
      </c>
      <c r="K16" s="38">
        <f t="shared" si="3"/>
        <v>-1.4543396773083657</v>
      </c>
    </row>
    <row r="17" spans="1:11" x14ac:dyDescent="0.25">
      <c r="A17" s="14" t="s">
        <v>24</v>
      </c>
      <c r="B17" s="14" t="s">
        <v>25</v>
      </c>
      <c r="C17" s="45">
        <v>175.75</v>
      </c>
      <c r="D17" s="21">
        <v>190.96</v>
      </c>
      <c r="E17" s="45">
        <v>190.86</v>
      </c>
      <c r="F17" s="20">
        <v>178.84</v>
      </c>
      <c r="G17" s="16">
        <v>174.84959999999998</v>
      </c>
      <c r="H17" s="38">
        <f t="shared" si="0"/>
        <v>8.5974395448079743</v>
      </c>
      <c r="I17" s="38">
        <f t="shared" si="1"/>
        <v>-8.3885570575290966</v>
      </c>
      <c r="J17" s="38">
        <f t="shared" si="2"/>
        <v>-5.2366987850855834E-2</v>
      </c>
      <c r="K17" s="38">
        <f t="shared" si="3"/>
        <v>-2.2312681726683192</v>
      </c>
    </row>
    <row r="18" spans="1:11" x14ac:dyDescent="0.25">
      <c r="A18" s="14" t="s">
        <v>26</v>
      </c>
      <c r="B18" s="14" t="s">
        <v>27</v>
      </c>
      <c r="C18" s="45">
        <v>376.05</v>
      </c>
      <c r="D18" s="21">
        <v>370.53</v>
      </c>
      <c r="E18" s="45">
        <v>373.01</v>
      </c>
      <c r="F18" s="20">
        <v>375.03</v>
      </c>
      <c r="G18" s="16">
        <v>359.88389999999998</v>
      </c>
      <c r="H18" s="38">
        <f t="shared" si="0"/>
        <v>-0.80840313788060647</v>
      </c>
      <c r="I18" s="38">
        <f t="shared" si="1"/>
        <v>-3.5189673199109968</v>
      </c>
      <c r="J18" s="38">
        <f t="shared" si="2"/>
        <v>0.66931152673198346</v>
      </c>
      <c r="K18" s="38">
        <f t="shared" si="3"/>
        <v>-4.0386369090472742</v>
      </c>
    </row>
    <row r="19" spans="1:11" x14ac:dyDescent="0.25">
      <c r="A19" s="14" t="s">
        <v>28</v>
      </c>
      <c r="B19" s="14" t="s">
        <v>29</v>
      </c>
      <c r="C19" s="45">
        <v>101.01</v>
      </c>
      <c r="D19" s="21">
        <v>104.3</v>
      </c>
      <c r="E19" s="45">
        <v>100.32</v>
      </c>
      <c r="F19" s="20">
        <v>83.75</v>
      </c>
      <c r="G19" s="16">
        <v>75.179900000000004</v>
      </c>
      <c r="H19" s="38">
        <f t="shared" si="0"/>
        <v>-0.68310068310069483</v>
      </c>
      <c r="I19" s="38">
        <f t="shared" si="1"/>
        <v>-25.059908293460914</v>
      </c>
      <c r="J19" s="38">
        <f t="shared" si="2"/>
        <v>-3.8159156279961683</v>
      </c>
      <c r="K19" s="38">
        <f t="shared" si="3"/>
        <v>-10.232955223880593</v>
      </c>
    </row>
    <row r="20" spans="1:11" x14ac:dyDescent="0.25">
      <c r="A20" s="14" t="s">
        <v>30</v>
      </c>
      <c r="B20" s="14" t="s">
        <v>31</v>
      </c>
      <c r="C20" s="45">
        <v>843.33</v>
      </c>
      <c r="D20" s="21">
        <v>1046</v>
      </c>
      <c r="E20" s="45">
        <v>1211.2</v>
      </c>
      <c r="F20" s="20">
        <v>1376.5</v>
      </c>
      <c r="G20" s="16">
        <v>1343.4929999999999</v>
      </c>
      <c r="H20" s="38">
        <f t="shared" si="0"/>
        <v>43.621121032098941</v>
      </c>
      <c r="I20" s="38">
        <f t="shared" si="1"/>
        <v>10.92247357992073</v>
      </c>
      <c r="J20" s="38">
        <f t="shared" si="2"/>
        <v>15.793499043977061</v>
      </c>
      <c r="K20" s="38">
        <f t="shared" si="3"/>
        <v>-2.3978932074101027</v>
      </c>
    </row>
    <row r="21" spans="1:11" x14ac:dyDescent="0.25">
      <c r="A21" s="14" t="s">
        <v>32</v>
      </c>
      <c r="B21" s="14" t="s">
        <v>33</v>
      </c>
      <c r="C21" s="45">
        <v>3623.65</v>
      </c>
      <c r="D21" s="21">
        <v>3810.98</v>
      </c>
      <c r="E21" s="45">
        <v>3841.33</v>
      </c>
      <c r="F21" s="20">
        <v>4278.95</v>
      </c>
      <c r="G21" s="16">
        <v>4052.4945000000002</v>
      </c>
      <c r="H21" s="38">
        <f t="shared" si="0"/>
        <v>6.0072026823782609</v>
      </c>
      <c r="I21" s="38">
        <f t="shared" si="1"/>
        <v>5.4971715525612304</v>
      </c>
      <c r="J21" s="38">
        <f t="shared" si="2"/>
        <v>0.79638308256668644</v>
      </c>
      <c r="K21" s="38">
        <f t="shared" si="3"/>
        <v>-5.2923147033734814</v>
      </c>
    </row>
    <row r="22" spans="1:11" x14ac:dyDescent="0.25">
      <c r="A22" s="14" t="s">
        <v>34</v>
      </c>
      <c r="B22" s="14" t="s">
        <v>35</v>
      </c>
      <c r="C22" s="45">
        <v>1751.31</v>
      </c>
      <c r="D22" s="21">
        <v>1686.08</v>
      </c>
      <c r="E22" s="45">
        <v>1683.28</v>
      </c>
      <c r="F22" s="20">
        <v>1932.08</v>
      </c>
      <c r="G22" s="16">
        <v>1777.1738</v>
      </c>
      <c r="H22" s="38">
        <f t="shared" si="0"/>
        <v>-3.8845207301962517</v>
      </c>
      <c r="I22" s="38">
        <f t="shared" si="1"/>
        <v>5.5780262344945619</v>
      </c>
      <c r="J22" s="38">
        <f t="shared" si="2"/>
        <v>-0.16606566710950574</v>
      </c>
      <c r="K22" s="38">
        <f t="shared" si="3"/>
        <v>-8.0175872634673464</v>
      </c>
    </row>
    <row r="23" spans="1:11" x14ac:dyDescent="0.25">
      <c r="A23" s="14" t="s">
        <v>36</v>
      </c>
      <c r="B23" s="14" t="s">
        <v>37</v>
      </c>
      <c r="C23" s="45">
        <v>1872.34</v>
      </c>
      <c r="D23" s="21">
        <v>2124.9</v>
      </c>
      <c r="E23" s="45">
        <v>2158.0500000000002</v>
      </c>
      <c r="F23" s="20">
        <v>2346.87</v>
      </c>
      <c r="G23" s="16">
        <v>2275.3207000000002</v>
      </c>
      <c r="H23" s="38">
        <f t="shared" si="0"/>
        <v>15.259514831707932</v>
      </c>
      <c r="I23" s="38">
        <f t="shared" si="1"/>
        <v>5.4341048631866746</v>
      </c>
      <c r="J23" s="38">
        <f t="shared" si="2"/>
        <v>1.5600734152195439</v>
      </c>
      <c r="K23" s="38">
        <f t="shared" si="3"/>
        <v>-3.0487116883338095</v>
      </c>
    </row>
    <row r="24" spans="1:11" x14ac:dyDescent="0.25">
      <c r="A24" s="14" t="s">
        <v>38</v>
      </c>
      <c r="B24" s="14" t="s">
        <v>39</v>
      </c>
      <c r="C24" s="45">
        <v>1664.43</v>
      </c>
      <c r="D24" s="21">
        <v>1776.13</v>
      </c>
      <c r="E24" s="45">
        <v>1840.78</v>
      </c>
      <c r="F24" s="20">
        <v>1855.64</v>
      </c>
      <c r="G24" s="16">
        <v>1820.8719000000001</v>
      </c>
      <c r="H24" s="38">
        <f t="shared" si="0"/>
        <v>10.595218783607596</v>
      </c>
      <c r="I24" s="38">
        <f t="shared" si="1"/>
        <v>-1.0815034930844467</v>
      </c>
      <c r="J24" s="38">
        <f t="shared" si="2"/>
        <v>3.6399362659264725</v>
      </c>
      <c r="K24" s="38">
        <f t="shared" si="3"/>
        <v>-1.8736446724580198</v>
      </c>
    </row>
    <row r="25" spans="1:11" x14ac:dyDescent="0.25">
      <c r="A25" s="14" t="s">
        <v>40</v>
      </c>
      <c r="B25" s="14" t="s">
        <v>41</v>
      </c>
      <c r="C25" s="45">
        <v>3221.6</v>
      </c>
      <c r="D25" s="21">
        <v>3527.42</v>
      </c>
      <c r="E25" s="45">
        <v>3653.9</v>
      </c>
      <c r="F25" s="20">
        <v>3910.32</v>
      </c>
      <c r="G25" s="16">
        <v>3493.4960999999998</v>
      </c>
      <c r="H25" s="38">
        <f t="shared" si="0"/>
        <v>13.418798112739017</v>
      </c>
      <c r="I25" s="38">
        <f t="shared" si="1"/>
        <v>-4.3899367798790401</v>
      </c>
      <c r="J25" s="38">
        <f t="shared" si="2"/>
        <v>3.5856234868544155</v>
      </c>
      <c r="K25" s="38">
        <f t="shared" si="3"/>
        <v>-10.659585404775065</v>
      </c>
    </row>
    <row r="26" spans="1:11" x14ac:dyDescent="0.25">
      <c r="A26" s="36">
        <v>3.9</v>
      </c>
      <c r="B26" s="14" t="s">
        <v>42</v>
      </c>
      <c r="C26" s="45">
        <v>3291.62</v>
      </c>
      <c r="D26" s="22">
        <v>3586.93</v>
      </c>
      <c r="E26" s="45">
        <v>3512.03</v>
      </c>
      <c r="F26" s="20">
        <v>4858.95</v>
      </c>
      <c r="G26" s="16">
        <v>4003.0081</v>
      </c>
      <c r="H26" s="38">
        <f t="shared" si="0"/>
        <v>6.6960949319787924</v>
      </c>
      <c r="I26" s="38">
        <f t="shared" si="1"/>
        <v>13.979894818666121</v>
      </c>
      <c r="J26" s="38">
        <f t="shared" si="2"/>
        <v>-2.0881366516770505</v>
      </c>
      <c r="K26" s="38">
        <f t="shared" si="3"/>
        <v>-17.615779129235737</v>
      </c>
    </row>
    <row r="27" spans="1:11" x14ac:dyDescent="0.25">
      <c r="A27" s="17" t="s">
        <v>43</v>
      </c>
      <c r="B27" s="17" t="s">
        <v>44</v>
      </c>
      <c r="C27" s="19">
        <v>11775.18</v>
      </c>
      <c r="D27" s="46">
        <v>13922.16</v>
      </c>
      <c r="E27" s="19">
        <v>14100.68</v>
      </c>
      <c r="F27" s="46">
        <v>16200.34</v>
      </c>
      <c r="G27" s="43">
        <v>16132.3105</v>
      </c>
      <c r="H27" s="37">
        <f t="shared" si="0"/>
        <v>19.749167316338266</v>
      </c>
      <c r="I27" s="37">
        <f t="shared" si="1"/>
        <v>14.408032094906057</v>
      </c>
      <c r="J27" s="37">
        <f t="shared" si="2"/>
        <v>1.2822722910812723</v>
      </c>
      <c r="K27" s="37">
        <f t="shared" si="3"/>
        <v>-0.41992637191565457</v>
      </c>
    </row>
    <row r="28" spans="1:11" x14ac:dyDescent="0.25">
      <c r="A28" s="14" t="s">
        <v>45</v>
      </c>
      <c r="B28" s="14" t="s">
        <v>46</v>
      </c>
      <c r="C28" s="45">
        <v>155.87</v>
      </c>
      <c r="D28" s="21">
        <v>177.53</v>
      </c>
      <c r="E28" s="45">
        <v>187.22</v>
      </c>
      <c r="F28" s="20">
        <v>207.91</v>
      </c>
      <c r="G28" s="16">
        <v>210.05500000000001</v>
      </c>
      <c r="H28" s="38">
        <f t="shared" si="0"/>
        <v>20.112914608327447</v>
      </c>
      <c r="I28" s="38">
        <f t="shared" si="1"/>
        <v>12.196880675141548</v>
      </c>
      <c r="J28" s="38">
        <f t="shared" si="2"/>
        <v>5.4582324114234204</v>
      </c>
      <c r="K28" s="38">
        <f t="shared" si="3"/>
        <v>1.0316964070992305</v>
      </c>
    </row>
    <row r="29" spans="1:11" x14ac:dyDescent="0.25">
      <c r="A29" s="14" t="s">
        <v>47</v>
      </c>
      <c r="B29" s="14" t="s">
        <v>48</v>
      </c>
      <c r="C29" s="45">
        <v>6418.73</v>
      </c>
      <c r="D29" s="21">
        <v>7467.8</v>
      </c>
      <c r="E29" s="45">
        <v>7582.03</v>
      </c>
      <c r="F29" s="20">
        <v>8600.86</v>
      </c>
      <c r="G29" s="16">
        <v>8578.4240000000009</v>
      </c>
      <c r="H29" s="38">
        <f t="shared" si="0"/>
        <v>18.123522877578591</v>
      </c>
      <c r="I29" s="38">
        <f t="shared" si="1"/>
        <v>13.141520146979122</v>
      </c>
      <c r="J29" s="38">
        <f t="shared" si="2"/>
        <v>1.5296338948552393</v>
      </c>
      <c r="K29" s="38">
        <f t="shared" si="3"/>
        <v>-0.26085763516671229</v>
      </c>
    </row>
    <row r="30" spans="1:11" x14ac:dyDescent="0.25">
      <c r="A30" s="14" t="s">
        <v>49</v>
      </c>
      <c r="B30" s="14" t="s">
        <v>50</v>
      </c>
      <c r="C30" s="45">
        <v>626.95000000000005</v>
      </c>
      <c r="D30" s="21">
        <v>666.83</v>
      </c>
      <c r="E30" s="45">
        <v>642.14</v>
      </c>
      <c r="F30" s="20">
        <v>661.15</v>
      </c>
      <c r="G30" s="16">
        <v>582.21489999999994</v>
      </c>
      <c r="H30" s="38">
        <f t="shared" si="0"/>
        <v>2.4228407369008598</v>
      </c>
      <c r="I30" s="38">
        <f t="shared" si="1"/>
        <v>-9.3320926900675936</v>
      </c>
      <c r="J30" s="38">
        <f t="shared" si="2"/>
        <v>-3.7025928647481452</v>
      </c>
      <c r="K30" s="38">
        <f t="shared" si="3"/>
        <v>-11.939060727520236</v>
      </c>
    </row>
    <row r="31" spans="1:11" x14ac:dyDescent="0.25">
      <c r="A31" s="14" t="s">
        <v>51</v>
      </c>
      <c r="B31" s="14" t="s">
        <v>52</v>
      </c>
      <c r="C31" s="45">
        <v>53.39</v>
      </c>
      <c r="D31" s="21">
        <v>64.19</v>
      </c>
      <c r="E31" s="45">
        <v>50.26</v>
      </c>
      <c r="F31" s="20">
        <v>47.5</v>
      </c>
      <c r="G31" s="16">
        <v>51.110600000000005</v>
      </c>
      <c r="H31" s="38">
        <f t="shared" si="0"/>
        <v>-5.8625210713616829</v>
      </c>
      <c r="I31" s="38">
        <f t="shared" si="1"/>
        <v>1.6923995224831023</v>
      </c>
      <c r="J31" s="38">
        <f t="shared" si="2"/>
        <v>-21.701199563794983</v>
      </c>
      <c r="K31" s="38">
        <f t="shared" si="3"/>
        <v>7.6012631578947474</v>
      </c>
    </row>
    <row r="32" spans="1:11" x14ac:dyDescent="0.25">
      <c r="A32" s="14" t="s">
        <v>53</v>
      </c>
      <c r="B32" s="14" t="s">
        <v>54</v>
      </c>
      <c r="C32" s="45">
        <v>312.58</v>
      </c>
      <c r="D32" s="21">
        <v>376.79</v>
      </c>
      <c r="E32" s="45">
        <v>409.99</v>
      </c>
      <c r="F32" s="20">
        <v>521.32000000000005</v>
      </c>
      <c r="G32" s="16">
        <v>541.41</v>
      </c>
      <c r="H32" s="38">
        <f t="shared" si="0"/>
        <v>31.163222215112938</v>
      </c>
      <c r="I32" s="38">
        <f t="shared" si="1"/>
        <v>32.054440352203699</v>
      </c>
      <c r="J32" s="38">
        <f t="shared" si="2"/>
        <v>8.8112741845590339</v>
      </c>
      <c r="K32" s="38">
        <f t="shared" si="3"/>
        <v>3.8536791222281743</v>
      </c>
    </row>
    <row r="33" spans="1:11" x14ac:dyDescent="0.25">
      <c r="A33" s="14" t="s">
        <v>55</v>
      </c>
      <c r="B33" s="14" t="s">
        <v>56</v>
      </c>
      <c r="C33" s="45">
        <v>638.04</v>
      </c>
      <c r="D33" s="21">
        <v>682.24</v>
      </c>
      <c r="E33" s="45">
        <v>679.57</v>
      </c>
      <c r="F33" s="20">
        <v>700.88</v>
      </c>
      <c r="G33" s="16">
        <v>700.17130000000009</v>
      </c>
      <c r="H33" s="38">
        <f t="shared" si="0"/>
        <v>6.5089963011723544</v>
      </c>
      <c r="I33" s="38">
        <f t="shared" si="1"/>
        <v>3.0315199317215353</v>
      </c>
      <c r="J33" s="38">
        <f t="shared" si="2"/>
        <v>-0.39135787992494714</v>
      </c>
      <c r="K33" s="38">
        <f t="shared" si="3"/>
        <v>-0.10111574021229139</v>
      </c>
    </row>
    <row r="34" spans="1:11" x14ac:dyDescent="0.25">
      <c r="A34" s="14" t="s">
        <v>57</v>
      </c>
      <c r="B34" s="14" t="s">
        <v>58</v>
      </c>
      <c r="C34" s="45">
        <v>1265.3699999999999</v>
      </c>
      <c r="D34" s="21">
        <v>1529.08</v>
      </c>
      <c r="E34" s="45">
        <v>1514.96</v>
      </c>
      <c r="F34" s="20">
        <v>1705.25</v>
      </c>
      <c r="G34" s="16">
        <v>1731.8612000000001</v>
      </c>
      <c r="H34" s="38">
        <f t="shared" si="0"/>
        <v>19.72466551285396</v>
      </c>
      <c r="I34" s="38">
        <f t="shared" si="1"/>
        <v>14.317288905317632</v>
      </c>
      <c r="J34" s="38">
        <f t="shared" si="2"/>
        <v>-0.92343108274255703</v>
      </c>
      <c r="K34" s="38">
        <f t="shared" si="3"/>
        <v>1.5605453745785107</v>
      </c>
    </row>
    <row r="35" spans="1:11" x14ac:dyDescent="0.25">
      <c r="A35" s="14" t="s">
        <v>59</v>
      </c>
      <c r="B35" s="14" t="s">
        <v>60</v>
      </c>
      <c r="C35" s="45">
        <v>2304.2399999999998</v>
      </c>
      <c r="D35" s="21">
        <v>2957.71</v>
      </c>
      <c r="E35" s="45">
        <v>3034.52</v>
      </c>
      <c r="F35" s="20">
        <v>3755.47</v>
      </c>
      <c r="G35" s="16">
        <v>3737.0735</v>
      </c>
      <c r="H35" s="38">
        <f t="shared" si="0"/>
        <v>31.692879213970777</v>
      </c>
      <c r="I35" s="38">
        <f t="shared" si="1"/>
        <v>23.152047111239998</v>
      </c>
      <c r="J35" s="38">
        <f t="shared" si="2"/>
        <v>2.5969415527553394</v>
      </c>
      <c r="K35" s="38">
        <f t="shared" si="3"/>
        <v>-0.48985879264112969</v>
      </c>
    </row>
    <row r="36" spans="1:11" x14ac:dyDescent="0.25">
      <c r="A36" s="17" t="s">
        <v>61</v>
      </c>
      <c r="B36" s="17" t="s">
        <v>62</v>
      </c>
      <c r="C36" s="19">
        <v>20191.650000000001</v>
      </c>
      <c r="D36" s="46">
        <v>22259.07</v>
      </c>
      <c r="E36" s="19">
        <v>22462.19</v>
      </c>
      <c r="F36" s="46">
        <v>24356.53</v>
      </c>
      <c r="G36" s="43">
        <v>23733.849100000003</v>
      </c>
      <c r="H36" s="37">
        <f t="shared" si="0"/>
        <v>11.244945311552037</v>
      </c>
      <c r="I36" s="37">
        <f t="shared" si="1"/>
        <v>5.6613317757529629</v>
      </c>
      <c r="J36" s="37">
        <f t="shared" si="2"/>
        <v>0.91252689353148631</v>
      </c>
      <c r="K36" s="37">
        <f t="shared" si="3"/>
        <v>-2.5565254985007955</v>
      </c>
    </row>
    <row r="37" spans="1:11" x14ac:dyDescent="0.25">
      <c r="A37" s="14" t="s">
        <v>63</v>
      </c>
      <c r="B37" s="14" t="s">
        <v>11</v>
      </c>
      <c r="C37" s="45">
        <v>7835.33</v>
      </c>
      <c r="D37" s="21">
        <v>8825.9</v>
      </c>
      <c r="E37" s="45">
        <v>9022.19</v>
      </c>
      <c r="F37" s="20">
        <v>9909.2199999999993</v>
      </c>
      <c r="G37" s="16">
        <v>9679.9146999999994</v>
      </c>
      <c r="H37" s="38">
        <f t="shared" si="0"/>
        <v>15.147543243232903</v>
      </c>
      <c r="I37" s="38">
        <f t="shared" si="1"/>
        <v>7.2900781295893653</v>
      </c>
      <c r="J37" s="38">
        <f t="shared" si="2"/>
        <v>2.2240224792939065</v>
      </c>
      <c r="K37" s="38">
        <f t="shared" si="3"/>
        <v>-2.3140600370160316</v>
      </c>
    </row>
    <row r="38" spans="1:11" x14ac:dyDescent="0.25">
      <c r="A38" s="14" t="s">
        <v>64</v>
      </c>
      <c r="B38" s="14" t="s">
        <v>65</v>
      </c>
      <c r="C38" s="45">
        <v>8126.44</v>
      </c>
      <c r="D38" s="31">
        <v>8475.8700000000008</v>
      </c>
      <c r="E38" s="45">
        <v>8449.4500000000007</v>
      </c>
      <c r="F38" s="31">
        <v>9019.75</v>
      </c>
      <c r="G38" s="16">
        <v>8749.0465999999997</v>
      </c>
      <c r="H38" s="38">
        <f t="shared" si="0"/>
        <v>3.9748032348728488</v>
      </c>
      <c r="I38" s="38">
        <f t="shared" si="1"/>
        <v>3.5457526821272261</v>
      </c>
      <c r="J38" s="38">
        <f t="shared" si="2"/>
        <v>-0.31170841459342896</v>
      </c>
      <c r="K38" s="38">
        <f t="shared" si="3"/>
        <v>-3.0012295240998954</v>
      </c>
    </row>
    <row r="39" spans="1:11" x14ac:dyDescent="0.25">
      <c r="A39" s="14" t="s">
        <v>66</v>
      </c>
      <c r="B39" s="14" t="s">
        <v>91</v>
      </c>
      <c r="C39" s="45">
        <v>3886.81</v>
      </c>
      <c r="D39" s="21">
        <v>3714.67</v>
      </c>
      <c r="E39" s="45">
        <v>3627.58</v>
      </c>
      <c r="F39" s="20">
        <v>3697.32</v>
      </c>
      <c r="G39" s="16">
        <v>3618.2815999999998</v>
      </c>
      <c r="H39" s="38">
        <f t="shared" si="0"/>
        <v>-6.6694795989513249</v>
      </c>
      <c r="I39" s="38">
        <f t="shared" si="1"/>
        <v>-0.25632515340806072</v>
      </c>
      <c r="J39" s="38">
        <f t="shared" si="2"/>
        <v>-2.344488204874192</v>
      </c>
      <c r="K39" s="38">
        <f t="shared" si="3"/>
        <v>-2.1377213765646568</v>
      </c>
    </row>
    <row r="40" spans="1:11" x14ac:dyDescent="0.25">
      <c r="A40" s="14" t="s">
        <v>68</v>
      </c>
      <c r="B40" s="14" t="s">
        <v>21</v>
      </c>
      <c r="C40" s="45">
        <v>4239.63</v>
      </c>
      <c r="D40" s="21">
        <v>4761.2</v>
      </c>
      <c r="E40" s="45">
        <v>4821.87</v>
      </c>
      <c r="F40" s="20">
        <v>5322.43</v>
      </c>
      <c r="G40" s="16">
        <v>5130.7650000000003</v>
      </c>
      <c r="H40" s="38">
        <f t="shared" si="0"/>
        <v>13.733273894184157</v>
      </c>
      <c r="I40" s="38">
        <f t="shared" si="1"/>
        <v>6.4061245948148837</v>
      </c>
      <c r="J40" s="38">
        <f t="shared" si="2"/>
        <v>1.2742585902713619</v>
      </c>
      <c r="K40" s="38">
        <f t="shared" si="3"/>
        <v>-3.6010807093752284</v>
      </c>
    </row>
    <row r="41" spans="1:11" x14ac:dyDescent="0.25">
      <c r="A41" s="14" t="s">
        <v>70</v>
      </c>
      <c r="B41" s="14" t="s">
        <v>71</v>
      </c>
      <c r="C41" s="45">
        <v>3203.45</v>
      </c>
      <c r="D41" s="21">
        <v>3422.76</v>
      </c>
      <c r="E41" s="45">
        <v>3448.32</v>
      </c>
      <c r="F41" s="20">
        <v>3683.44</v>
      </c>
      <c r="G41" s="16">
        <v>3623.2312999999999</v>
      </c>
      <c r="H41" s="38">
        <f t="shared" si="0"/>
        <v>7.6439463703195099</v>
      </c>
      <c r="I41" s="38">
        <f t="shared" si="1"/>
        <v>5.0723627737564883</v>
      </c>
      <c r="J41" s="38">
        <f t="shared" si="2"/>
        <v>0.7467657679767189</v>
      </c>
      <c r="K41" s="38">
        <f t="shared" si="3"/>
        <v>-1.6345780031709525</v>
      </c>
    </row>
    <row r="42" spans="1:11" x14ac:dyDescent="0.25">
      <c r="A42" s="14" t="s">
        <v>72</v>
      </c>
      <c r="B42" s="14" t="s">
        <v>73</v>
      </c>
      <c r="C42" s="45">
        <v>175.87</v>
      </c>
      <c r="D42" s="21">
        <v>188.46</v>
      </c>
      <c r="E42" s="45">
        <v>189.41</v>
      </c>
      <c r="F42" s="20">
        <v>188.94</v>
      </c>
      <c r="G42" s="16">
        <v>181.92</v>
      </c>
      <c r="H42" s="38">
        <f t="shared" si="0"/>
        <v>7.6988684824017692</v>
      </c>
      <c r="I42" s="38">
        <f t="shared" si="1"/>
        <v>-3.9543846681801433</v>
      </c>
      <c r="J42" s="38">
        <f t="shared" si="2"/>
        <v>0.50408574763875014</v>
      </c>
      <c r="K42" s="38">
        <f t="shared" si="3"/>
        <v>-3.7154652270562138</v>
      </c>
    </row>
    <row r="43" spans="1:11" x14ac:dyDescent="0.25">
      <c r="A43" s="14" t="s">
        <v>74</v>
      </c>
      <c r="B43" s="14" t="s">
        <v>75</v>
      </c>
      <c r="C43" s="45">
        <v>591.9</v>
      </c>
      <c r="D43" s="21">
        <v>601.37</v>
      </c>
      <c r="E43" s="45">
        <v>596.15</v>
      </c>
      <c r="F43" s="20">
        <v>604.36</v>
      </c>
      <c r="G43" s="16">
        <v>604.90139999999997</v>
      </c>
      <c r="H43" s="38">
        <f t="shared" si="0"/>
        <v>0.71802669369825989</v>
      </c>
      <c r="I43" s="38">
        <f t="shared" si="1"/>
        <v>1.4679862450725472</v>
      </c>
      <c r="J43" s="38">
        <f t="shared" si="2"/>
        <v>-0.86801802550842688</v>
      </c>
      <c r="K43" s="38">
        <f t="shared" si="3"/>
        <v>8.9582368124950892E-2</v>
      </c>
    </row>
    <row r="44" spans="1:11" x14ac:dyDescent="0.25">
      <c r="A44" s="14" t="s">
        <v>76</v>
      </c>
      <c r="B44" s="14" t="s">
        <v>77</v>
      </c>
      <c r="C44" s="45">
        <v>3.5</v>
      </c>
      <c r="D44" s="21">
        <v>5.14</v>
      </c>
      <c r="E44" s="45">
        <v>5.54</v>
      </c>
      <c r="F44" s="20">
        <v>6.38</v>
      </c>
      <c r="G44" s="16">
        <v>6.14</v>
      </c>
      <c r="H44" s="38">
        <f t="shared" si="0"/>
        <v>58.285714285714285</v>
      </c>
      <c r="I44" s="38">
        <f t="shared" si="1"/>
        <v>10.830324909747285</v>
      </c>
      <c r="J44" s="38">
        <f t="shared" si="2"/>
        <v>7.7821011673151821</v>
      </c>
      <c r="K44" s="38">
        <f t="shared" si="3"/>
        <v>-3.7617554858934206</v>
      </c>
    </row>
    <row r="45" spans="1:11" x14ac:dyDescent="0.25">
      <c r="A45" s="14" t="s">
        <v>78</v>
      </c>
      <c r="B45" s="14" t="s">
        <v>79</v>
      </c>
      <c r="C45" s="45">
        <v>4015.47</v>
      </c>
      <c r="D45" s="21">
        <v>4773.97</v>
      </c>
      <c r="E45" s="45">
        <v>4853.58</v>
      </c>
      <c r="F45" s="20">
        <v>5545.99</v>
      </c>
      <c r="G45" s="16">
        <v>5290.6293999999998</v>
      </c>
      <c r="H45" s="38">
        <f t="shared" si="0"/>
        <v>20.872027433899397</v>
      </c>
      <c r="I45" s="38">
        <f t="shared" si="1"/>
        <v>9.0046810807692452</v>
      </c>
      <c r="J45" s="38">
        <f t="shared" si="2"/>
        <v>1.6675848402901501</v>
      </c>
      <c r="K45" s="38">
        <f t="shared" si="3"/>
        <v>-4.6044186880971658</v>
      </c>
    </row>
    <row r="46" spans="1:11" x14ac:dyDescent="0.25">
      <c r="A46" s="14" t="s">
        <v>80</v>
      </c>
      <c r="B46" s="14" t="s">
        <v>81</v>
      </c>
      <c r="C46" s="45">
        <v>440.39</v>
      </c>
      <c r="D46" s="21">
        <v>423.82</v>
      </c>
      <c r="E46" s="45">
        <v>452.43</v>
      </c>
      <c r="F46" s="20">
        <v>425.02</v>
      </c>
      <c r="G46" s="16">
        <v>421.28</v>
      </c>
      <c r="H46" s="38">
        <f t="shared" si="0"/>
        <v>2.7339403710347692</v>
      </c>
      <c r="I46" s="38">
        <f t="shared" si="1"/>
        <v>-6.8850429900758208</v>
      </c>
      <c r="J46" s="38">
        <f t="shared" si="2"/>
        <v>6.750507290831016</v>
      </c>
      <c r="K46" s="38">
        <f t="shared" si="3"/>
        <v>-0.87995859018399347</v>
      </c>
    </row>
    <row r="47" spans="1:11" s="42" customFormat="1" x14ac:dyDescent="0.25">
      <c r="A47" s="77" t="s">
        <v>182</v>
      </c>
      <c r="B47" s="77"/>
      <c r="C47" s="77"/>
      <c r="D47" s="77"/>
      <c r="E47" s="77"/>
      <c r="F47" s="78"/>
      <c r="G47" s="78"/>
      <c r="H47" s="12"/>
      <c r="I47" s="26"/>
      <c r="J47" s="12"/>
      <c r="K47" s="12"/>
    </row>
    <row r="48" spans="1:11" s="42" customFormat="1" x14ac:dyDescent="0.25">
      <c r="A48" s="79" t="s">
        <v>82</v>
      </c>
      <c r="B48" s="80"/>
      <c r="C48" s="80"/>
      <c r="D48" s="80"/>
      <c r="E48" s="77"/>
      <c r="F48" s="78"/>
      <c r="G48" s="78"/>
      <c r="H48" s="12"/>
      <c r="I48" s="26"/>
      <c r="J48" s="12"/>
      <c r="K48" s="12"/>
    </row>
    <row r="49" spans="1:11" s="42" customFormat="1" ht="13.5" customHeight="1" x14ac:dyDescent="0.25">
      <c r="A49" s="81" t="s">
        <v>89</v>
      </c>
      <c r="B49" s="82"/>
      <c r="C49" s="82"/>
      <c r="D49" s="82"/>
      <c r="E49" s="83"/>
      <c r="F49" s="84"/>
      <c r="G49" s="84"/>
      <c r="H49" s="12"/>
      <c r="I49" s="26"/>
      <c r="J49" s="12"/>
      <c r="K49" s="12"/>
    </row>
    <row r="50" spans="1:11" s="42" customFormat="1" ht="11.25" customHeight="1" x14ac:dyDescent="0.25">
      <c r="A50" s="85" t="s">
        <v>90</v>
      </c>
      <c r="B50" s="82"/>
      <c r="C50" s="82"/>
      <c r="D50" s="82"/>
      <c r="E50" s="82"/>
      <c r="F50" s="86"/>
      <c r="G50" s="86"/>
      <c r="H50" s="12"/>
      <c r="I50" s="26"/>
      <c r="J50" s="12"/>
      <c r="K50" s="12"/>
    </row>
    <row r="51" spans="1:11" s="42" customFormat="1" ht="13.5" customHeight="1" x14ac:dyDescent="0.25">
      <c r="A51" s="87" t="s">
        <v>92</v>
      </c>
      <c r="B51" s="88"/>
      <c r="C51" s="88"/>
      <c r="D51" s="14"/>
      <c r="E51" s="14"/>
      <c r="F51" s="14"/>
      <c r="G51" s="14"/>
      <c r="H51" s="12"/>
      <c r="I51" s="26"/>
      <c r="J51" s="12"/>
      <c r="K51" s="12"/>
    </row>
    <row r="52" spans="1:11" s="42" customFormat="1" ht="21" customHeight="1" x14ac:dyDescent="0.2">
      <c r="A52" s="89" t="s">
        <v>184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</row>
  </sheetData>
  <mergeCells count="15">
    <mergeCell ref="A1:K1"/>
    <mergeCell ref="A2:K2"/>
    <mergeCell ref="C3:G3"/>
    <mergeCell ref="H4:H5"/>
    <mergeCell ref="I4:I5"/>
    <mergeCell ref="J4:J5"/>
    <mergeCell ref="K4:K5"/>
    <mergeCell ref="A52:K52"/>
    <mergeCell ref="C4:C5"/>
    <mergeCell ref="D4:D5"/>
    <mergeCell ref="E4:E5"/>
    <mergeCell ref="F4:F5"/>
    <mergeCell ref="G4:G5"/>
    <mergeCell ref="A49:D49"/>
    <mergeCell ref="A50:E50"/>
  </mergeCells>
  <printOptions horizontalCentered="1"/>
  <pageMargins left="0.70866141732283472" right="0.43307086614173229" top="0.31496062992125984" bottom="0.27559055118110237" header="0.23622047244094491" footer="0.15748031496062992"/>
  <pageSetup scale="7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sqref="A1:K1"/>
    </sheetView>
  </sheetViews>
  <sheetFormatPr defaultRowHeight="15" x14ac:dyDescent="0.25"/>
  <cols>
    <col min="1" max="1" width="9.140625" style="34"/>
    <col min="2" max="2" width="31.5703125" style="34" customWidth="1"/>
    <col min="3" max="3" width="13.28515625" style="34" customWidth="1"/>
    <col min="4" max="4" width="13.5703125" style="34" customWidth="1"/>
    <col min="5" max="5" width="13.140625" style="34" customWidth="1"/>
    <col min="6" max="6" width="13.28515625" style="34" customWidth="1"/>
    <col min="7" max="7" width="13.42578125" style="34" customWidth="1"/>
    <col min="8" max="11" width="13.140625" style="34" customWidth="1"/>
    <col min="12" max="16384" width="9.140625" style="34"/>
  </cols>
  <sheetData>
    <row r="1" spans="1:11" ht="15" customHeight="1" x14ac:dyDescent="0.25">
      <c r="A1" s="57" t="s">
        <v>93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15" customHeight="1" x14ac:dyDescent="0.25">
      <c r="A3" s="47"/>
      <c r="B3" s="47"/>
      <c r="C3" s="52" t="s">
        <v>173</v>
      </c>
      <c r="D3" s="53"/>
      <c r="E3" s="53"/>
      <c r="F3" s="53"/>
      <c r="G3" s="54"/>
      <c r="H3" s="61" t="s">
        <v>94</v>
      </c>
      <c r="I3" s="62"/>
      <c r="J3" s="63" t="s">
        <v>181</v>
      </c>
      <c r="K3" s="64"/>
    </row>
    <row r="4" spans="1:11" ht="15" customHeight="1" x14ac:dyDescent="0.25">
      <c r="A4" s="65" t="s">
        <v>1</v>
      </c>
      <c r="B4" s="67" t="s">
        <v>95</v>
      </c>
      <c r="C4" s="50" t="s">
        <v>174</v>
      </c>
      <c r="D4" s="50" t="s">
        <v>171</v>
      </c>
      <c r="E4" s="50" t="s">
        <v>175</v>
      </c>
      <c r="F4" s="50" t="s">
        <v>172</v>
      </c>
      <c r="G4" s="50" t="s">
        <v>176</v>
      </c>
      <c r="H4" s="55" t="s">
        <v>177</v>
      </c>
      <c r="I4" s="55" t="s">
        <v>178</v>
      </c>
      <c r="J4" s="55" t="s">
        <v>179</v>
      </c>
      <c r="K4" s="55" t="s">
        <v>180</v>
      </c>
    </row>
    <row r="5" spans="1:11" ht="16.5" customHeight="1" x14ac:dyDescent="0.25">
      <c r="A5" s="66"/>
      <c r="B5" s="68"/>
      <c r="C5" s="51"/>
      <c r="D5" s="51"/>
      <c r="E5" s="51"/>
      <c r="F5" s="51"/>
      <c r="G5" s="51"/>
      <c r="H5" s="56"/>
      <c r="I5" s="56"/>
      <c r="J5" s="56"/>
      <c r="K5" s="56"/>
    </row>
    <row r="6" spans="1:11" ht="16.5" customHeight="1" x14ac:dyDescent="0.25">
      <c r="A6" s="66"/>
      <c r="B6" s="23"/>
      <c r="C6" s="2"/>
      <c r="D6" s="33"/>
      <c r="E6" s="2"/>
      <c r="F6" s="33"/>
      <c r="G6" s="32"/>
      <c r="H6" s="47" t="s">
        <v>3</v>
      </c>
      <c r="I6" s="47" t="s">
        <v>3</v>
      </c>
      <c r="J6" s="47" t="s">
        <v>3</v>
      </c>
      <c r="K6" s="47" t="s">
        <v>3</v>
      </c>
    </row>
    <row r="7" spans="1:11" x14ac:dyDescent="0.25">
      <c r="A7" s="24" t="s">
        <v>14</v>
      </c>
      <c r="B7" s="25" t="s">
        <v>96</v>
      </c>
      <c r="C7" s="46">
        <v>360.01</v>
      </c>
      <c r="D7" s="44">
        <v>390.21</v>
      </c>
      <c r="E7" s="19">
        <v>367.88</v>
      </c>
      <c r="F7" s="43">
        <v>344.89</v>
      </c>
      <c r="G7" s="44">
        <v>352.87889999999999</v>
      </c>
      <c r="H7" s="39">
        <f t="shared" ref="H7:H46" si="0">(E7-C7)/C7*100</f>
        <v>2.1860503874892379</v>
      </c>
      <c r="I7" s="39">
        <f t="shared" ref="I7:I46" si="1">(G7-E7)/E7*100</f>
        <v>-4.0777155594215531</v>
      </c>
      <c r="J7" s="39">
        <f>(E7-D7)/D7*100</f>
        <v>-5.7225596473693612</v>
      </c>
      <c r="K7" s="39">
        <f t="shared" ref="K7:K46" si="2">(G7-F7)/F7*100</f>
        <v>2.3163617385253277</v>
      </c>
    </row>
    <row r="8" spans="1:11" x14ac:dyDescent="0.25">
      <c r="A8" s="24" t="s">
        <v>16</v>
      </c>
      <c r="B8" s="25" t="s">
        <v>97</v>
      </c>
      <c r="C8" s="46">
        <v>1686.53</v>
      </c>
      <c r="D8" s="44">
        <v>1500.88</v>
      </c>
      <c r="E8" s="19">
        <v>1467.34</v>
      </c>
      <c r="F8" s="43">
        <v>1455.46</v>
      </c>
      <c r="G8" s="44">
        <v>1428.9773</v>
      </c>
      <c r="H8" s="39">
        <f t="shared" si="0"/>
        <v>-12.996507622159111</v>
      </c>
      <c r="I8" s="39">
        <f t="shared" si="1"/>
        <v>-2.6144383714749071</v>
      </c>
      <c r="J8" s="39">
        <f t="shared" ref="J8:J46" si="3">(E8-D8)/D8*100</f>
        <v>-2.2346889824636342</v>
      </c>
      <c r="K8" s="39">
        <f t="shared" si="2"/>
        <v>-1.8195415882264043</v>
      </c>
    </row>
    <row r="9" spans="1:11" x14ac:dyDescent="0.25">
      <c r="A9" s="26" t="s">
        <v>98</v>
      </c>
      <c r="B9" s="27" t="s">
        <v>99</v>
      </c>
      <c r="C9" s="40">
        <v>426.26</v>
      </c>
      <c r="D9" s="45">
        <v>399.57</v>
      </c>
      <c r="E9" s="45">
        <v>389.11</v>
      </c>
      <c r="F9" s="45">
        <v>327</v>
      </c>
      <c r="G9" s="45">
        <v>320.4907</v>
      </c>
      <c r="H9" s="41">
        <f t="shared" si="0"/>
        <v>-8.7153380565851766</v>
      </c>
      <c r="I9" s="41">
        <f t="shared" si="1"/>
        <v>-17.634936136311072</v>
      </c>
      <c r="J9" s="41">
        <f t="shared" si="3"/>
        <v>-2.6178141502114722</v>
      </c>
      <c r="K9" s="41">
        <f t="shared" si="2"/>
        <v>-1.9906116207951057</v>
      </c>
    </row>
    <row r="10" spans="1:11" x14ac:dyDescent="0.25">
      <c r="A10" s="26" t="s">
        <v>100</v>
      </c>
      <c r="B10" s="27" t="s">
        <v>101</v>
      </c>
      <c r="C10" s="40">
        <v>209.45</v>
      </c>
      <c r="D10" s="45">
        <v>199.16</v>
      </c>
      <c r="E10" s="45">
        <v>194.03</v>
      </c>
      <c r="F10" s="45">
        <v>183.61</v>
      </c>
      <c r="G10" s="45">
        <v>184.6866</v>
      </c>
      <c r="H10" s="41">
        <f t="shared" si="0"/>
        <v>-7.3621389353067501</v>
      </c>
      <c r="I10" s="41">
        <f t="shared" si="1"/>
        <v>-4.8154409111992997</v>
      </c>
      <c r="J10" s="41">
        <f t="shared" si="3"/>
        <v>-2.5758184374372344</v>
      </c>
      <c r="K10" s="41">
        <f t="shared" si="2"/>
        <v>0.586351505909256</v>
      </c>
    </row>
    <row r="11" spans="1:11" x14ac:dyDescent="0.25">
      <c r="A11" s="26" t="s">
        <v>102</v>
      </c>
      <c r="B11" s="27" t="s">
        <v>103</v>
      </c>
      <c r="C11" s="40">
        <v>31.58</v>
      </c>
      <c r="D11" s="45">
        <v>35.97</v>
      </c>
      <c r="E11" s="45">
        <v>31.53</v>
      </c>
      <c r="F11" s="45">
        <v>35.4</v>
      </c>
      <c r="G11" s="45">
        <v>35.072600000000001</v>
      </c>
      <c r="H11" s="41">
        <f t="shared" si="0"/>
        <v>-0.15832805573146663</v>
      </c>
      <c r="I11" s="41">
        <f t="shared" si="1"/>
        <v>11.235648588645734</v>
      </c>
      <c r="J11" s="41">
        <f t="shared" si="3"/>
        <v>-12.343619683069218</v>
      </c>
      <c r="K11" s="41">
        <f t="shared" si="2"/>
        <v>-0.92485875706213916</v>
      </c>
    </row>
    <row r="12" spans="1:11" x14ac:dyDescent="0.25">
      <c r="A12" s="26" t="s">
        <v>104</v>
      </c>
      <c r="B12" s="27" t="s">
        <v>105</v>
      </c>
      <c r="C12" s="40">
        <v>1019.24</v>
      </c>
      <c r="D12" s="45">
        <v>866.17</v>
      </c>
      <c r="E12" s="45">
        <v>852.67</v>
      </c>
      <c r="F12" s="45">
        <v>909.46</v>
      </c>
      <c r="G12" s="45">
        <v>888.7274000000001</v>
      </c>
      <c r="H12" s="41">
        <f t="shared" si="0"/>
        <v>-16.342568972960251</v>
      </c>
      <c r="I12" s="41">
        <f t="shared" si="1"/>
        <v>4.2287637655834196</v>
      </c>
      <c r="J12" s="41">
        <f t="shared" si="3"/>
        <v>-1.5585854970733228</v>
      </c>
      <c r="K12" s="41">
        <f t="shared" si="2"/>
        <v>-2.2796604578541038</v>
      </c>
    </row>
    <row r="13" spans="1:11" x14ac:dyDescent="0.25">
      <c r="A13" s="24" t="s">
        <v>18</v>
      </c>
      <c r="B13" s="25" t="s">
        <v>106</v>
      </c>
      <c r="C13" s="46">
        <v>190.44</v>
      </c>
      <c r="D13" s="44">
        <v>181.46</v>
      </c>
      <c r="E13" s="19">
        <v>170.65</v>
      </c>
      <c r="F13" s="43">
        <v>172.58</v>
      </c>
      <c r="G13" s="44">
        <v>167.7628</v>
      </c>
      <c r="H13" s="39">
        <f t="shared" si="0"/>
        <v>-10.391724427641249</v>
      </c>
      <c r="I13" s="39">
        <f t="shared" si="1"/>
        <v>-1.6918839730442468</v>
      </c>
      <c r="J13" s="39">
        <f t="shared" si="3"/>
        <v>-5.9572357544362404</v>
      </c>
      <c r="K13" s="39">
        <f t="shared" si="2"/>
        <v>-2.7912852010661799</v>
      </c>
    </row>
    <row r="14" spans="1:11" x14ac:dyDescent="0.25">
      <c r="A14" s="24" t="s">
        <v>107</v>
      </c>
      <c r="B14" s="25" t="s">
        <v>108</v>
      </c>
      <c r="C14" s="46">
        <v>2031.99</v>
      </c>
      <c r="D14" s="44">
        <v>2057.96</v>
      </c>
      <c r="E14" s="19">
        <v>2039.38</v>
      </c>
      <c r="F14" s="43">
        <v>1963.02</v>
      </c>
      <c r="G14" s="44">
        <v>1951.7291</v>
      </c>
      <c r="H14" s="39">
        <f t="shared" si="0"/>
        <v>0.36368289214022215</v>
      </c>
      <c r="I14" s="39">
        <f t="shared" si="1"/>
        <v>-4.2979189753748734</v>
      </c>
      <c r="J14" s="39">
        <f t="shared" si="3"/>
        <v>-0.90283581799451529</v>
      </c>
      <c r="K14" s="39">
        <f t="shared" si="2"/>
        <v>-0.57518007967315488</v>
      </c>
    </row>
    <row r="15" spans="1:11" x14ac:dyDescent="0.25">
      <c r="A15" s="26" t="s">
        <v>109</v>
      </c>
      <c r="B15" s="27" t="s">
        <v>110</v>
      </c>
      <c r="C15" s="40">
        <v>999.98</v>
      </c>
      <c r="D15" s="45">
        <v>1034.78</v>
      </c>
      <c r="E15" s="45">
        <v>1014.79</v>
      </c>
      <c r="F15" s="45">
        <v>963.55</v>
      </c>
      <c r="G15" s="45">
        <v>965.96179999999993</v>
      </c>
      <c r="H15" s="41">
        <f t="shared" si="0"/>
        <v>1.4810296205924063</v>
      </c>
      <c r="I15" s="41">
        <f t="shared" si="1"/>
        <v>-4.8116556134766846</v>
      </c>
      <c r="J15" s="41">
        <f t="shared" si="3"/>
        <v>-1.9318115928023356</v>
      </c>
      <c r="K15" s="41">
        <f t="shared" si="2"/>
        <v>0.25030356494213807</v>
      </c>
    </row>
    <row r="16" spans="1:11" x14ac:dyDescent="0.25">
      <c r="A16" s="26" t="s">
        <v>111</v>
      </c>
      <c r="B16" s="27" t="s">
        <v>112</v>
      </c>
      <c r="C16" s="40">
        <v>21.67</v>
      </c>
      <c r="D16" s="45">
        <v>21.76</v>
      </c>
      <c r="E16" s="45">
        <v>20.2</v>
      </c>
      <c r="F16" s="45">
        <v>23.13</v>
      </c>
      <c r="G16" s="45">
        <v>23.085000000000001</v>
      </c>
      <c r="H16" s="41">
        <f t="shared" si="0"/>
        <v>-6.7835717581910577</v>
      </c>
      <c r="I16" s="41">
        <f t="shared" si="1"/>
        <v>14.282178217821789</v>
      </c>
      <c r="J16" s="41">
        <f t="shared" si="3"/>
        <v>-7.169117647058834</v>
      </c>
      <c r="K16" s="41">
        <f t="shared" si="2"/>
        <v>-0.19455252918287141</v>
      </c>
    </row>
    <row r="17" spans="1:11" x14ac:dyDescent="0.25">
      <c r="A17" s="26" t="s">
        <v>113</v>
      </c>
      <c r="B17" s="27" t="s">
        <v>114</v>
      </c>
      <c r="C17" s="40">
        <v>211.92</v>
      </c>
      <c r="D17" s="45">
        <v>208.15</v>
      </c>
      <c r="E17" s="45">
        <v>201.19</v>
      </c>
      <c r="F17" s="45">
        <v>203.84</v>
      </c>
      <c r="G17" s="45">
        <v>200.08240000000001</v>
      </c>
      <c r="H17" s="41">
        <f t="shared" si="0"/>
        <v>-5.063231408078515</v>
      </c>
      <c r="I17" s="41">
        <f t="shared" si="1"/>
        <v>-0.55052437993935621</v>
      </c>
      <c r="J17" s="41">
        <f t="shared" si="3"/>
        <v>-3.3437424933941902</v>
      </c>
      <c r="K17" s="41">
        <f t="shared" si="2"/>
        <v>-1.8434065934065917</v>
      </c>
    </row>
    <row r="18" spans="1:11" x14ac:dyDescent="0.25">
      <c r="A18" s="26" t="s">
        <v>115</v>
      </c>
      <c r="B18" s="27" t="s">
        <v>116</v>
      </c>
      <c r="C18" s="40">
        <v>798.42</v>
      </c>
      <c r="D18" s="45">
        <v>793.27</v>
      </c>
      <c r="E18" s="45">
        <v>803.2</v>
      </c>
      <c r="F18" s="45">
        <v>772.5</v>
      </c>
      <c r="G18" s="45">
        <v>762.59990000000005</v>
      </c>
      <c r="H18" s="41">
        <f t="shared" si="0"/>
        <v>0.59868239773553855</v>
      </c>
      <c r="I18" s="41">
        <f t="shared" si="1"/>
        <v>-5.0547933266932263</v>
      </c>
      <c r="J18" s="41">
        <f t="shared" si="3"/>
        <v>1.2517806043339674</v>
      </c>
      <c r="K18" s="41">
        <f t="shared" si="2"/>
        <v>-1.281566343042065</v>
      </c>
    </row>
    <row r="19" spans="1:11" x14ac:dyDescent="0.25">
      <c r="A19" s="24" t="s">
        <v>117</v>
      </c>
      <c r="B19" s="25" t="s">
        <v>118</v>
      </c>
      <c r="C19" s="46">
        <v>102.96</v>
      </c>
      <c r="D19" s="44">
        <v>104.98</v>
      </c>
      <c r="E19" s="19">
        <v>104.25</v>
      </c>
      <c r="F19" s="43">
        <v>107.06</v>
      </c>
      <c r="G19" s="44">
        <v>102.7991</v>
      </c>
      <c r="H19" s="39">
        <f t="shared" si="0"/>
        <v>1.2529137529137591</v>
      </c>
      <c r="I19" s="39">
        <f t="shared" si="1"/>
        <v>-1.3917505995203878</v>
      </c>
      <c r="J19" s="39">
        <f t="shared" si="3"/>
        <v>-0.69537054677081722</v>
      </c>
      <c r="K19" s="39">
        <f t="shared" si="2"/>
        <v>-3.9799178031010705</v>
      </c>
    </row>
    <row r="20" spans="1:11" x14ac:dyDescent="0.25">
      <c r="A20" s="24" t="s">
        <v>119</v>
      </c>
      <c r="B20" s="25" t="s">
        <v>120</v>
      </c>
      <c r="C20" s="46">
        <v>98.3</v>
      </c>
      <c r="D20" s="44">
        <v>94.94</v>
      </c>
      <c r="E20" s="19">
        <v>100.77</v>
      </c>
      <c r="F20" s="43">
        <v>105.16</v>
      </c>
      <c r="G20" s="44">
        <v>102.1495</v>
      </c>
      <c r="H20" s="39">
        <f t="shared" si="0"/>
        <v>2.5127161749745666</v>
      </c>
      <c r="I20" s="39">
        <f t="shared" si="1"/>
        <v>1.3689590155800411</v>
      </c>
      <c r="J20" s="39">
        <f t="shared" si="3"/>
        <v>6.1407204550242245</v>
      </c>
      <c r="K20" s="39">
        <f t="shared" si="2"/>
        <v>-2.8627805249144096</v>
      </c>
    </row>
    <row r="21" spans="1:11" x14ac:dyDescent="0.25">
      <c r="A21" s="24" t="s">
        <v>121</v>
      </c>
      <c r="B21" s="25" t="s">
        <v>122</v>
      </c>
      <c r="C21" s="46">
        <v>339.21</v>
      </c>
      <c r="D21" s="44">
        <v>355.05</v>
      </c>
      <c r="E21" s="19">
        <v>341.62</v>
      </c>
      <c r="F21" s="43">
        <v>326.18</v>
      </c>
      <c r="G21" s="44">
        <v>322.61450000000002</v>
      </c>
      <c r="H21" s="39">
        <f t="shared" si="0"/>
        <v>0.71047433743109734</v>
      </c>
      <c r="I21" s="39">
        <f t="shared" si="1"/>
        <v>-5.5633452373982744</v>
      </c>
      <c r="J21" s="39">
        <f t="shared" si="3"/>
        <v>-3.7825658357977772</v>
      </c>
      <c r="K21" s="39">
        <f t="shared" si="2"/>
        <v>-1.0931080998221798</v>
      </c>
    </row>
    <row r="22" spans="1:11" ht="26.25" x14ac:dyDescent="0.25">
      <c r="A22" s="24" t="s">
        <v>123</v>
      </c>
      <c r="B22" s="25" t="s">
        <v>124</v>
      </c>
      <c r="C22" s="46">
        <v>557.66999999999996</v>
      </c>
      <c r="D22" s="44">
        <v>512.29999999999995</v>
      </c>
      <c r="E22" s="19">
        <v>518.82000000000005</v>
      </c>
      <c r="F22" s="43">
        <v>596.02</v>
      </c>
      <c r="G22" s="44">
        <v>554.68110000000001</v>
      </c>
      <c r="H22" s="39">
        <f t="shared" si="0"/>
        <v>-6.9664855559739474</v>
      </c>
      <c r="I22" s="39">
        <f t="shared" si="1"/>
        <v>6.9120504221117081</v>
      </c>
      <c r="J22" s="39">
        <f t="shared" si="3"/>
        <v>1.2726917821589099</v>
      </c>
      <c r="K22" s="39">
        <f t="shared" si="2"/>
        <v>-6.9358243011979406</v>
      </c>
    </row>
    <row r="23" spans="1:11" x14ac:dyDescent="0.25">
      <c r="A23" s="24" t="s">
        <v>125</v>
      </c>
      <c r="B23" s="25" t="s">
        <v>126</v>
      </c>
      <c r="C23" s="46">
        <v>1515.9</v>
      </c>
      <c r="D23" s="44">
        <v>1645.33</v>
      </c>
      <c r="E23" s="19">
        <v>1573.67</v>
      </c>
      <c r="F23" s="43">
        <v>1723.79</v>
      </c>
      <c r="G23" s="44">
        <v>1579.6407000000002</v>
      </c>
      <c r="H23" s="39">
        <f t="shared" si="0"/>
        <v>3.8109373969259175</v>
      </c>
      <c r="I23" s="39">
        <f t="shared" si="1"/>
        <v>0.37941245623288739</v>
      </c>
      <c r="J23" s="39">
        <f t="shared" si="3"/>
        <v>-4.3553572839491084</v>
      </c>
      <c r="K23" s="39">
        <f t="shared" si="2"/>
        <v>-8.3623469216087702</v>
      </c>
    </row>
    <row r="24" spans="1:11" x14ac:dyDescent="0.25">
      <c r="A24" s="26" t="s">
        <v>127</v>
      </c>
      <c r="B24" s="27" t="s">
        <v>128</v>
      </c>
      <c r="C24" s="40">
        <v>212.96</v>
      </c>
      <c r="D24" s="45">
        <v>284.81</v>
      </c>
      <c r="E24" s="45">
        <v>256.35000000000002</v>
      </c>
      <c r="F24" s="45">
        <v>334.5</v>
      </c>
      <c r="G24" s="45">
        <v>226.88470000000001</v>
      </c>
      <c r="H24" s="41">
        <f t="shared" si="0"/>
        <v>20.374718256949667</v>
      </c>
      <c r="I24" s="41">
        <f t="shared" si="1"/>
        <v>-11.494168129510438</v>
      </c>
      <c r="J24" s="41">
        <f t="shared" si="3"/>
        <v>-9.9926266633896219</v>
      </c>
      <c r="K24" s="41">
        <f t="shared" si="2"/>
        <v>-32.17198804185351</v>
      </c>
    </row>
    <row r="25" spans="1:11" x14ac:dyDescent="0.25">
      <c r="A25" s="26" t="s">
        <v>129</v>
      </c>
      <c r="B25" s="27" t="s">
        <v>130</v>
      </c>
      <c r="C25" s="40">
        <v>508.89</v>
      </c>
      <c r="D25" s="45">
        <v>534.54999999999995</v>
      </c>
      <c r="E25" s="45">
        <v>517.26</v>
      </c>
      <c r="F25" s="45">
        <v>463.51</v>
      </c>
      <c r="G25" s="45">
        <v>446.07769999999999</v>
      </c>
      <c r="H25" s="41">
        <f t="shared" si="0"/>
        <v>1.644756234156695</v>
      </c>
      <c r="I25" s="41">
        <f t="shared" si="1"/>
        <v>-13.761415922360129</v>
      </c>
      <c r="J25" s="41">
        <f t="shared" si="3"/>
        <v>-3.2344963053035198</v>
      </c>
      <c r="K25" s="41">
        <f t="shared" si="2"/>
        <v>-3.7609328817069749</v>
      </c>
    </row>
    <row r="26" spans="1:11" x14ac:dyDescent="0.25">
      <c r="A26" s="26" t="s">
        <v>131</v>
      </c>
      <c r="B26" s="27" t="s">
        <v>132</v>
      </c>
      <c r="C26" s="40">
        <v>332.83</v>
      </c>
      <c r="D26" s="45">
        <v>365.31</v>
      </c>
      <c r="E26" s="45">
        <v>350.26</v>
      </c>
      <c r="F26" s="45">
        <v>507.22</v>
      </c>
      <c r="G26" s="45">
        <v>492.29540000000003</v>
      </c>
      <c r="H26" s="41">
        <f t="shared" si="0"/>
        <v>5.2369077306733187</v>
      </c>
      <c r="I26" s="41">
        <f t="shared" si="1"/>
        <v>40.551418945925896</v>
      </c>
      <c r="J26" s="41">
        <f t="shared" si="3"/>
        <v>-4.1197886726342041</v>
      </c>
      <c r="K26" s="41">
        <f t="shared" si="2"/>
        <v>-2.9424312921414764</v>
      </c>
    </row>
    <row r="27" spans="1:11" x14ac:dyDescent="0.25">
      <c r="A27" s="26" t="s">
        <v>133</v>
      </c>
      <c r="B27" s="27" t="s">
        <v>105</v>
      </c>
      <c r="C27" s="40">
        <v>461.22</v>
      </c>
      <c r="D27" s="45">
        <v>460.67</v>
      </c>
      <c r="E27" s="45">
        <v>449.8</v>
      </c>
      <c r="F27" s="45">
        <v>418.56</v>
      </c>
      <c r="G27" s="45">
        <v>414.38290000000001</v>
      </c>
      <c r="H27" s="41">
        <f t="shared" si="0"/>
        <v>-2.4760418021768387</v>
      </c>
      <c r="I27" s="41">
        <f t="shared" si="1"/>
        <v>-7.8739662072032024</v>
      </c>
      <c r="J27" s="41">
        <f t="shared" si="3"/>
        <v>-2.3596066598649803</v>
      </c>
      <c r="K27" s="41">
        <f t="shared" si="2"/>
        <v>-0.9979692278287452</v>
      </c>
    </row>
    <row r="28" spans="1:11" x14ac:dyDescent="0.25">
      <c r="A28" s="24" t="s">
        <v>134</v>
      </c>
      <c r="B28" s="25" t="s">
        <v>135</v>
      </c>
      <c r="C28" s="46">
        <v>373.04</v>
      </c>
      <c r="D28" s="44">
        <v>373.65</v>
      </c>
      <c r="E28" s="19">
        <v>361.63</v>
      </c>
      <c r="F28" s="43">
        <v>391.71</v>
      </c>
      <c r="G28" s="44">
        <v>374.83870000000002</v>
      </c>
      <c r="H28" s="39">
        <f t="shared" si="0"/>
        <v>-3.0586532275359275</v>
      </c>
      <c r="I28" s="39">
        <f t="shared" si="1"/>
        <v>3.6525454193512767</v>
      </c>
      <c r="J28" s="39">
        <f t="shared" si="3"/>
        <v>-3.2169142245416791</v>
      </c>
      <c r="K28" s="39">
        <f t="shared" si="2"/>
        <v>-4.3070894284036561</v>
      </c>
    </row>
    <row r="29" spans="1:11" x14ac:dyDescent="0.25">
      <c r="A29" s="24" t="s">
        <v>136</v>
      </c>
      <c r="B29" s="25" t="s">
        <v>137</v>
      </c>
      <c r="C29" s="46">
        <v>89.75</v>
      </c>
      <c r="D29" s="44">
        <v>88.9</v>
      </c>
      <c r="E29" s="19">
        <v>85.13</v>
      </c>
      <c r="F29" s="43">
        <v>79.34</v>
      </c>
      <c r="G29" s="44">
        <v>78.650599999999997</v>
      </c>
      <c r="H29" s="39">
        <f t="shared" si="0"/>
        <v>-5.1476323119777208</v>
      </c>
      <c r="I29" s="39">
        <f t="shared" si="1"/>
        <v>-7.6111828967461523</v>
      </c>
      <c r="J29" s="39">
        <f t="shared" si="3"/>
        <v>-4.2407199100112596</v>
      </c>
      <c r="K29" s="39">
        <f t="shared" si="2"/>
        <v>-0.86891857827074126</v>
      </c>
    </row>
    <row r="30" spans="1:11" x14ac:dyDescent="0.25">
      <c r="A30" s="24" t="s">
        <v>138</v>
      </c>
      <c r="B30" s="25" t="s">
        <v>139</v>
      </c>
      <c r="C30" s="46">
        <v>568.27</v>
      </c>
      <c r="D30" s="44">
        <v>543.25</v>
      </c>
      <c r="E30" s="19">
        <v>543.12</v>
      </c>
      <c r="F30" s="43">
        <v>542.47</v>
      </c>
      <c r="G30" s="44">
        <v>538.65300000000002</v>
      </c>
      <c r="H30" s="39">
        <f t="shared" si="0"/>
        <v>-4.4257131293223253</v>
      </c>
      <c r="I30" s="39">
        <f t="shared" si="1"/>
        <v>-0.82247017233760211</v>
      </c>
      <c r="J30" s="39">
        <f t="shared" si="3"/>
        <v>-2.3930050621260093E-2</v>
      </c>
      <c r="K30" s="39">
        <f t="shared" si="2"/>
        <v>-0.70363338064777903</v>
      </c>
    </row>
    <row r="31" spans="1:11" x14ac:dyDescent="0.25">
      <c r="A31" s="24" t="s">
        <v>140</v>
      </c>
      <c r="B31" s="25" t="s">
        <v>141</v>
      </c>
      <c r="C31" s="46">
        <v>3834.15</v>
      </c>
      <c r="D31" s="44">
        <v>4160.16</v>
      </c>
      <c r="E31" s="19">
        <v>4187.3500000000004</v>
      </c>
      <c r="F31" s="43">
        <v>4210.54</v>
      </c>
      <c r="G31" s="44">
        <v>4145.4110000000001</v>
      </c>
      <c r="H31" s="39">
        <f t="shared" si="0"/>
        <v>9.2119504975027127</v>
      </c>
      <c r="I31" s="39">
        <f t="shared" si="1"/>
        <v>-1.0015642351367882</v>
      </c>
      <c r="J31" s="39">
        <f t="shared" si="3"/>
        <v>0.65358063151418477</v>
      </c>
      <c r="K31" s="39">
        <f t="shared" si="2"/>
        <v>-1.5468087228716485</v>
      </c>
    </row>
    <row r="32" spans="1:11" x14ac:dyDescent="0.25">
      <c r="A32" s="26" t="s">
        <v>142</v>
      </c>
      <c r="B32" s="27" t="s">
        <v>143</v>
      </c>
      <c r="C32" s="40">
        <v>2838.25</v>
      </c>
      <c r="D32" s="45">
        <v>3114.58</v>
      </c>
      <c r="E32" s="45">
        <v>3146.97</v>
      </c>
      <c r="F32" s="45">
        <v>3192.48</v>
      </c>
      <c r="G32" s="45">
        <v>3189.0409999999997</v>
      </c>
      <c r="H32" s="41">
        <f t="shared" si="0"/>
        <v>10.877124988989689</v>
      </c>
      <c r="I32" s="41">
        <f t="shared" si="1"/>
        <v>1.3368732463290058</v>
      </c>
      <c r="J32" s="41">
        <f t="shared" si="3"/>
        <v>1.0399476012817097</v>
      </c>
      <c r="K32" s="41">
        <f t="shared" si="2"/>
        <v>-0.10772189645668274</v>
      </c>
    </row>
    <row r="33" spans="1:11" x14ac:dyDescent="0.25">
      <c r="A33" s="26" t="s">
        <v>144</v>
      </c>
      <c r="B33" s="27" t="s">
        <v>145</v>
      </c>
      <c r="C33" s="40">
        <v>995.9</v>
      </c>
      <c r="D33" s="45">
        <v>1045.5899999999999</v>
      </c>
      <c r="E33" s="45">
        <v>1040.3800000000001</v>
      </c>
      <c r="F33" s="45">
        <v>1018.07</v>
      </c>
      <c r="G33" s="45">
        <v>956.37</v>
      </c>
      <c r="H33" s="41">
        <f t="shared" si="0"/>
        <v>4.4663118787026947</v>
      </c>
      <c r="I33" s="41">
        <f t="shared" si="1"/>
        <v>-8.0749341586728018</v>
      </c>
      <c r="J33" s="41">
        <f t="shared" si="3"/>
        <v>-0.49828326590726857</v>
      </c>
      <c r="K33" s="41">
        <f t="shared" si="2"/>
        <v>-6.0604869999116016</v>
      </c>
    </row>
    <row r="34" spans="1:11" x14ac:dyDescent="0.25">
      <c r="A34" s="3" t="s">
        <v>146</v>
      </c>
      <c r="B34" s="28" t="s">
        <v>147</v>
      </c>
      <c r="C34" s="46">
        <v>1545.26</v>
      </c>
      <c r="D34" s="44">
        <v>1541.67</v>
      </c>
      <c r="E34" s="19">
        <v>1525.69</v>
      </c>
      <c r="F34" s="48">
        <v>1496.2</v>
      </c>
      <c r="G34" s="44">
        <v>1448.4893999999999</v>
      </c>
      <c r="H34" s="39">
        <f t="shared" si="0"/>
        <v>-1.266453541798787</v>
      </c>
      <c r="I34" s="39">
        <f t="shared" si="1"/>
        <v>-5.0600449632625315</v>
      </c>
      <c r="J34" s="39">
        <f t="shared" si="3"/>
        <v>-1.0365382993766512</v>
      </c>
      <c r="K34" s="39">
        <f t="shared" si="2"/>
        <v>-3.1887849218019055</v>
      </c>
    </row>
    <row r="35" spans="1:11" x14ac:dyDescent="0.25">
      <c r="A35" s="26" t="s">
        <v>148</v>
      </c>
      <c r="B35" s="27" t="s">
        <v>149</v>
      </c>
      <c r="C35" s="40">
        <v>372.01</v>
      </c>
      <c r="D35" s="45">
        <v>382.4</v>
      </c>
      <c r="E35" s="45">
        <v>375.82</v>
      </c>
      <c r="F35" s="45">
        <v>335.95</v>
      </c>
      <c r="G35" s="45">
        <v>325.60050000000001</v>
      </c>
      <c r="H35" s="41">
        <f t="shared" si="0"/>
        <v>1.0241660170425533</v>
      </c>
      <c r="I35" s="41">
        <f t="shared" si="1"/>
        <v>-13.362647011867379</v>
      </c>
      <c r="J35" s="41">
        <f t="shared" si="3"/>
        <v>-1.7207112970711258</v>
      </c>
      <c r="K35" s="41">
        <f t="shared" si="2"/>
        <v>-3.0806667658877744</v>
      </c>
    </row>
    <row r="36" spans="1:11" x14ac:dyDescent="0.25">
      <c r="A36" s="26" t="s">
        <v>150</v>
      </c>
      <c r="B36" s="27" t="s">
        <v>105</v>
      </c>
      <c r="C36" s="40">
        <v>1173.26</v>
      </c>
      <c r="D36" s="45">
        <v>1159.28</v>
      </c>
      <c r="E36" s="45">
        <v>1149.8699999999999</v>
      </c>
      <c r="F36" s="45">
        <v>1160.26</v>
      </c>
      <c r="G36" s="45">
        <v>1122.8788999999999</v>
      </c>
      <c r="H36" s="41">
        <f t="shared" si="0"/>
        <v>-1.9935905084976988</v>
      </c>
      <c r="I36" s="41">
        <f t="shared" si="1"/>
        <v>-2.347317522850406</v>
      </c>
      <c r="J36" s="41">
        <f t="shared" si="3"/>
        <v>-0.81171071699676378</v>
      </c>
      <c r="K36" s="41">
        <f t="shared" si="2"/>
        <v>-3.221786496130183</v>
      </c>
    </row>
    <row r="37" spans="1:11" ht="26.25" x14ac:dyDescent="0.25">
      <c r="A37" s="24" t="s">
        <v>151</v>
      </c>
      <c r="B37" s="25" t="s">
        <v>152</v>
      </c>
      <c r="C37" s="46">
        <v>692.45</v>
      </c>
      <c r="D37" s="44">
        <v>689.89</v>
      </c>
      <c r="E37" s="19">
        <v>681.59</v>
      </c>
      <c r="F37" s="43">
        <v>735.71</v>
      </c>
      <c r="G37" s="44">
        <v>717.50409999999999</v>
      </c>
      <c r="H37" s="35">
        <f t="shared" si="0"/>
        <v>-1.568344284785907</v>
      </c>
      <c r="I37" s="39">
        <f t="shared" si="1"/>
        <v>5.2691647471353686</v>
      </c>
      <c r="J37" s="39">
        <f t="shared" si="3"/>
        <v>-1.2030903477365891</v>
      </c>
      <c r="K37" s="39">
        <f t="shared" si="2"/>
        <v>-2.4746027646763045</v>
      </c>
    </row>
    <row r="38" spans="1:11" x14ac:dyDescent="0.25">
      <c r="A38" s="24" t="s">
        <v>153</v>
      </c>
      <c r="B38" s="25" t="s">
        <v>154</v>
      </c>
      <c r="C38" s="46">
        <v>714.81</v>
      </c>
      <c r="D38" s="44">
        <v>727.31</v>
      </c>
      <c r="E38" s="19">
        <v>703.82</v>
      </c>
      <c r="F38" s="43">
        <v>690.36</v>
      </c>
      <c r="G38" s="44">
        <v>704.25940000000003</v>
      </c>
      <c r="H38" s="39">
        <f t="shared" si="0"/>
        <v>-1.5374714959219788</v>
      </c>
      <c r="I38" s="39">
        <f t="shared" si="1"/>
        <v>6.2430735131138324E-2</v>
      </c>
      <c r="J38" s="39">
        <f t="shared" si="3"/>
        <v>-3.2297094773892701</v>
      </c>
      <c r="K38" s="39">
        <f t="shared" si="2"/>
        <v>2.0133553508314526</v>
      </c>
    </row>
    <row r="39" spans="1:11" x14ac:dyDescent="0.25">
      <c r="A39" s="24" t="s">
        <v>155</v>
      </c>
      <c r="B39" s="25" t="s">
        <v>156</v>
      </c>
      <c r="C39" s="46">
        <v>740.92</v>
      </c>
      <c r="D39" s="44">
        <v>745.38</v>
      </c>
      <c r="E39" s="19">
        <v>787.27</v>
      </c>
      <c r="F39" s="43">
        <v>822.27</v>
      </c>
      <c r="G39" s="44">
        <v>810.77269999999999</v>
      </c>
      <c r="H39" s="39">
        <f t="shared" si="0"/>
        <v>6.2557361118609336</v>
      </c>
      <c r="I39" s="39">
        <f t="shared" si="1"/>
        <v>2.9853417506065272</v>
      </c>
      <c r="J39" s="39">
        <f t="shared" si="3"/>
        <v>5.6199522391263494</v>
      </c>
      <c r="K39" s="39">
        <f t="shared" si="2"/>
        <v>-1.3982390212460623</v>
      </c>
    </row>
    <row r="40" spans="1:11" x14ac:dyDescent="0.25">
      <c r="A40" s="24" t="s">
        <v>157</v>
      </c>
      <c r="B40" s="25" t="s">
        <v>158</v>
      </c>
      <c r="C40" s="46">
        <v>9325.7199999999993</v>
      </c>
      <c r="D40" s="44">
        <v>9648.11</v>
      </c>
      <c r="E40" s="19">
        <v>9190.4</v>
      </c>
      <c r="F40" s="43">
        <v>9064</v>
      </c>
      <c r="G40" s="44">
        <v>8992.2309000000005</v>
      </c>
      <c r="H40" s="39">
        <f t="shared" si="0"/>
        <v>-1.4510407775485401</v>
      </c>
      <c r="I40" s="39">
        <f t="shared" si="1"/>
        <v>-2.1562619690111329</v>
      </c>
      <c r="J40" s="39">
        <f t="shared" si="3"/>
        <v>-4.7440379514744428</v>
      </c>
      <c r="K40" s="39">
        <f t="shared" si="2"/>
        <v>-0.79180383936451382</v>
      </c>
    </row>
    <row r="41" spans="1:11" x14ac:dyDescent="0.25">
      <c r="A41" s="26" t="s">
        <v>159</v>
      </c>
      <c r="B41" s="27" t="s">
        <v>160</v>
      </c>
      <c r="C41" s="40">
        <v>5652.36</v>
      </c>
      <c r="D41" s="45">
        <v>5798.75</v>
      </c>
      <c r="E41" s="45">
        <v>5381.73</v>
      </c>
      <c r="F41" s="45">
        <v>5253.93</v>
      </c>
      <c r="G41" s="45">
        <v>5227.1346000000003</v>
      </c>
      <c r="H41" s="41">
        <f t="shared" si="0"/>
        <v>-4.7879115979873914</v>
      </c>
      <c r="I41" s="41">
        <f t="shared" si="1"/>
        <v>-2.8725967300477588</v>
      </c>
      <c r="J41" s="41">
        <f t="shared" si="3"/>
        <v>-7.1915499029963428</v>
      </c>
      <c r="K41" s="41">
        <f t="shared" si="2"/>
        <v>-0.5100067949135213</v>
      </c>
    </row>
    <row r="42" spans="1:11" x14ac:dyDescent="0.25">
      <c r="A42" s="26" t="s">
        <v>161</v>
      </c>
      <c r="B42" s="27" t="s">
        <v>162</v>
      </c>
      <c r="C42" s="40">
        <v>977.5</v>
      </c>
      <c r="D42" s="45">
        <v>912.82</v>
      </c>
      <c r="E42" s="45">
        <v>941.21</v>
      </c>
      <c r="F42" s="45">
        <v>850.66</v>
      </c>
      <c r="G42" s="45">
        <v>828.53190000000006</v>
      </c>
      <c r="H42" s="41">
        <f t="shared" si="0"/>
        <v>-3.7125319693094592</v>
      </c>
      <c r="I42" s="41">
        <f t="shared" si="1"/>
        <v>-11.971621635979215</v>
      </c>
      <c r="J42" s="41">
        <f t="shared" si="3"/>
        <v>3.1101421967090976</v>
      </c>
      <c r="K42" s="41">
        <f t="shared" si="2"/>
        <v>-2.6012860602355707</v>
      </c>
    </row>
    <row r="43" spans="1:11" x14ac:dyDescent="0.25">
      <c r="A43" s="26" t="s">
        <v>163</v>
      </c>
      <c r="B43" s="27" t="s">
        <v>164</v>
      </c>
      <c r="C43" s="40">
        <v>1669.31</v>
      </c>
      <c r="D43" s="45">
        <v>1775.18</v>
      </c>
      <c r="E43" s="45">
        <v>1755.59</v>
      </c>
      <c r="F43" s="45">
        <v>1799.78</v>
      </c>
      <c r="G43" s="45">
        <v>1774.4904999999999</v>
      </c>
      <c r="H43" s="41">
        <f t="shared" si="0"/>
        <v>5.1686025962822946</v>
      </c>
      <c r="I43" s="41">
        <f t="shared" si="1"/>
        <v>1.0765896365324459</v>
      </c>
      <c r="J43" s="41">
        <f t="shared" si="3"/>
        <v>-1.1035500625288786</v>
      </c>
      <c r="K43" s="41">
        <f t="shared" si="2"/>
        <v>-1.4051439620398098</v>
      </c>
    </row>
    <row r="44" spans="1:11" x14ac:dyDescent="0.25">
      <c r="A44" s="26" t="s">
        <v>165</v>
      </c>
      <c r="B44" s="27" t="s">
        <v>166</v>
      </c>
      <c r="C44" s="40">
        <v>1026.56</v>
      </c>
      <c r="D44" s="45">
        <v>1161.3599999999999</v>
      </c>
      <c r="E44" s="45">
        <v>1111.8599999999999</v>
      </c>
      <c r="F44" s="45">
        <v>1159.6400000000001</v>
      </c>
      <c r="G44" s="45">
        <v>1162.0739000000001</v>
      </c>
      <c r="H44" s="41">
        <f t="shared" si="0"/>
        <v>8.3093048628428878</v>
      </c>
      <c r="I44" s="41">
        <f t="shared" si="1"/>
        <v>4.5162070764305033</v>
      </c>
      <c r="J44" s="41">
        <f t="shared" si="3"/>
        <v>-4.26224426534408</v>
      </c>
      <c r="K44" s="41">
        <f t="shared" si="2"/>
        <v>0.20988410196267757</v>
      </c>
    </row>
    <row r="45" spans="1:11" x14ac:dyDescent="0.25">
      <c r="A45" s="24" t="s">
        <v>167</v>
      </c>
      <c r="B45" s="25" t="s">
        <v>168</v>
      </c>
      <c r="C45" s="46">
        <v>1814.85</v>
      </c>
      <c r="D45" s="44">
        <v>1945.36</v>
      </c>
      <c r="E45" s="19">
        <v>1865.01</v>
      </c>
      <c r="F45" s="43">
        <v>1973.46</v>
      </c>
      <c r="G45" s="44">
        <v>1870.8754000000001</v>
      </c>
      <c r="H45" s="39">
        <f t="shared" si="0"/>
        <v>2.7638647822134108</v>
      </c>
      <c r="I45" s="39">
        <f t="shared" si="1"/>
        <v>0.31449697320658526</v>
      </c>
      <c r="J45" s="39">
        <f t="shared" si="3"/>
        <v>-4.1303409137640283</v>
      </c>
      <c r="K45" s="39">
        <f t="shared" si="2"/>
        <v>-5.1982102500177305</v>
      </c>
    </row>
    <row r="46" spans="1:11" x14ac:dyDescent="0.25">
      <c r="A46" s="29"/>
      <c r="B46" s="29" t="s">
        <v>169</v>
      </c>
      <c r="C46" s="46">
        <v>26582.23</v>
      </c>
      <c r="D46" s="19">
        <v>27306.79</v>
      </c>
      <c r="E46" s="19">
        <v>26615.39</v>
      </c>
      <c r="F46" s="43">
        <v>26800.22</v>
      </c>
      <c r="G46" s="43">
        <v>26244.9182</v>
      </c>
      <c r="H46" s="39">
        <f t="shared" si="0"/>
        <v>0.1247449894158611</v>
      </c>
      <c r="I46" s="39">
        <f t="shared" si="1"/>
        <v>-1.3919457877566301</v>
      </c>
      <c r="J46" s="39">
        <f t="shared" si="3"/>
        <v>-2.5319709859708937</v>
      </c>
      <c r="K46" s="39">
        <f t="shared" si="2"/>
        <v>-2.0720046327977948</v>
      </c>
    </row>
  </sheetData>
  <mergeCells count="16">
    <mergeCell ref="H4:H5"/>
    <mergeCell ref="I4:I5"/>
    <mergeCell ref="J4:J5"/>
    <mergeCell ref="K4:K5"/>
    <mergeCell ref="F4:F5"/>
    <mergeCell ref="G4:G5"/>
    <mergeCell ref="A4:A6"/>
    <mergeCell ref="B4:B5"/>
    <mergeCell ref="C4:C5"/>
    <mergeCell ref="D4:D5"/>
    <mergeCell ref="E4:E5"/>
    <mergeCell ref="A1:K1"/>
    <mergeCell ref="A2:K2"/>
    <mergeCell ref="C3:G3"/>
    <mergeCell ref="H3:I3"/>
    <mergeCell ref="J3:K3"/>
  </mergeCells>
  <printOptions horizontalCentered="1" verticalCentered="1"/>
  <pageMargins left="0.33" right="0.35" top="0.43" bottom="0.45" header="0.3" footer="0.3"/>
  <pageSetup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workbookViewId="0">
      <selection activeCell="Q10" sqref="Q10"/>
    </sheetView>
  </sheetViews>
  <sheetFormatPr defaultRowHeight="15" x14ac:dyDescent="0.25"/>
  <cols>
    <col min="1" max="1" width="2.140625" customWidth="1"/>
    <col min="2" max="2" width="5.5703125" customWidth="1"/>
    <col min="3" max="3" width="2.140625" customWidth="1"/>
    <col min="4" max="4" width="36.42578125" customWidth="1"/>
    <col min="5" max="5" width="13.5703125" customWidth="1"/>
    <col min="6" max="6" width="13.7109375" customWidth="1"/>
    <col min="7" max="7" width="12.42578125" customWidth="1"/>
  </cols>
  <sheetData>
    <row r="1" spans="2:11" x14ac:dyDescent="0.25">
      <c r="D1" s="70" t="s">
        <v>88</v>
      </c>
      <c r="E1" s="70"/>
      <c r="F1" s="70"/>
      <c r="G1" s="70"/>
      <c r="H1" s="70"/>
      <c r="I1" s="70"/>
      <c r="J1" s="70"/>
      <c r="K1" s="70"/>
    </row>
    <row r="2" spans="2:11" x14ac:dyDescent="0.25">
      <c r="B2" s="12"/>
      <c r="C2" s="12"/>
      <c r="D2" s="12"/>
      <c r="E2" s="69" t="s">
        <v>85</v>
      </c>
      <c r="F2" s="69" t="s">
        <v>84</v>
      </c>
      <c r="G2" s="65" t="s">
        <v>83</v>
      </c>
      <c r="H2" s="8"/>
      <c r="I2" s="12"/>
      <c r="J2" s="12"/>
      <c r="K2" s="12"/>
    </row>
    <row r="3" spans="2:11" x14ac:dyDescent="0.25">
      <c r="B3" s="12"/>
      <c r="C3" s="12"/>
      <c r="D3" s="12"/>
      <c r="E3" s="69"/>
      <c r="F3" s="69"/>
      <c r="G3" s="65"/>
      <c r="H3" s="8" t="s">
        <v>87</v>
      </c>
      <c r="I3" s="12" t="s">
        <v>86</v>
      </c>
      <c r="J3" s="12" t="s">
        <v>3</v>
      </c>
      <c r="K3" s="12" t="s">
        <v>3</v>
      </c>
    </row>
    <row r="4" spans="2:11" x14ac:dyDescent="0.25">
      <c r="B4" s="12"/>
      <c r="C4" s="12"/>
      <c r="D4" s="12"/>
      <c r="E4" s="12"/>
      <c r="F4" s="2"/>
      <c r="G4" s="12"/>
      <c r="H4" s="12"/>
      <c r="I4" s="12"/>
      <c r="J4" s="12"/>
      <c r="K4" s="12"/>
    </row>
    <row r="5" spans="2:11" x14ac:dyDescent="0.25">
      <c r="B5" s="3" t="s">
        <v>4</v>
      </c>
      <c r="C5" s="3"/>
      <c r="D5" s="3" t="s">
        <v>5</v>
      </c>
      <c r="E5" s="9">
        <v>59020</v>
      </c>
      <c r="F5" s="5">
        <v>59330.239999999998</v>
      </c>
      <c r="G5" s="5">
        <v>59712.2</v>
      </c>
      <c r="H5" s="4">
        <f>F5-E5</f>
        <v>310.23999999999796</v>
      </c>
      <c r="I5" s="11">
        <f>G5-F5</f>
        <v>381.95999999999913</v>
      </c>
      <c r="J5" s="13">
        <f>H5/E5*100</f>
        <v>0.52565232124703143</v>
      </c>
      <c r="K5" s="13">
        <f>I5/F5*100</f>
        <v>0.64378637268279915</v>
      </c>
    </row>
    <row r="6" spans="2:11" x14ac:dyDescent="0.25">
      <c r="B6" s="3" t="s">
        <v>6</v>
      </c>
      <c r="C6" s="3"/>
      <c r="D6" s="3" t="s">
        <v>7</v>
      </c>
      <c r="E6" s="9">
        <v>1058</v>
      </c>
      <c r="F6" s="5">
        <v>1065.4000000000001</v>
      </c>
      <c r="G6" s="5">
        <v>1069.5899999999999</v>
      </c>
      <c r="H6" s="4">
        <f t="shared" ref="H6:H44" si="0">F6-E6</f>
        <v>7.4000000000000909</v>
      </c>
      <c r="I6" s="11">
        <f t="shared" ref="I6:I44" si="1">G6-F6</f>
        <v>4.1899999999998272</v>
      </c>
      <c r="J6" s="13">
        <f t="shared" ref="J6:J44" si="2">H6/E6*100</f>
        <v>0.69943289224953598</v>
      </c>
      <c r="K6" s="13">
        <f t="shared" ref="K6:K44" si="3">I6/F6*100</f>
        <v>0.39327951942930611</v>
      </c>
    </row>
    <row r="7" spans="2:11" x14ac:dyDescent="0.25">
      <c r="B7" s="3" t="s">
        <v>8</v>
      </c>
      <c r="C7" s="3"/>
      <c r="D7" s="3" t="s">
        <v>9</v>
      </c>
      <c r="E7" s="9">
        <v>57962</v>
      </c>
      <c r="F7" s="5">
        <v>58264.84</v>
      </c>
      <c r="G7" s="5">
        <v>58642.61</v>
      </c>
      <c r="H7" s="4">
        <f t="shared" si="0"/>
        <v>302.83999999999651</v>
      </c>
      <c r="I7" s="11">
        <f t="shared" si="1"/>
        <v>377.77000000000407</v>
      </c>
      <c r="J7" s="13">
        <f t="shared" si="2"/>
        <v>0.52248024567819695</v>
      </c>
      <c r="K7" s="13">
        <f t="shared" si="3"/>
        <v>0.64836700830209792</v>
      </c>
    </row>
    <row r="8" spans="2:11" x14ac:dyDescent="0.25">
      <c r="B8" s="3" t="s">
        <v>10</v>
      </c>
      <c r="C8" s="3"/>
      <c r="D8" s="3" t="s">
        <v>11</v>
      </c>
      <c r="E8" s="9">
        <v>7460</v>
      </c>
      <c r="F8" s="5">
        <v>7511.8</v>
      </c>
      <c r="G8" s="5">
        <v>7549.49</v>
      </c>
      <c r="H8" s="4">
        <f t="shared" si="0"/>
        <v>51.800000000000182</v>
      </c>
      <c r="I8" s="11">
        <f t="shared" si="1"/>
        <v>37.6899999999996</v>
      </c>
      <c r="J8" s="13">
        <f t="shared" si="2"/>
        <v>0.69436997319035099</v>
      </c>
      <c r="K8" s="13">
        <f t="shared" si="3"/>
        <v>0.50174392289464043</v>
      </c>
    </row>
    <row r="9" spans="2:11" x14ac:dyDescent="0.25">
      <c r="B9" s="3" t="s">
        <v>12</v>
      </c>
      <c r="C9" s="3"/>
      <c r="D9" s="3" t="s">
        <v>13</v>
      </c>
      <c r="E9" s="9">
        <v>25452</v>
      </c>
      <c r="F9" s="5">
        <v>25752.080000000002</v>
      </c>
      <c r="G9" s="5">
        <v>25877.19</v>
      </c>
      <c r="H9" s="4">
        <f t="shared" si="0"/>
        <v>300.08000000000175</v>
      </c>
      <c r="I9" s="11">
        <f t="shared" si="1"/>
        <v>125.10999999999694</v>
      </c>
      <c r="J9" s="13">
        <f t="shared" si="2"/>
        <v>1.1790036146471858</v>
      </c>
      <c r="K9" s="13">
        <f t="shared" si="3"/>
        <v>0.48582483434346635</v>
      </c>
    </row>
    <row r="10" spans="2:11" x14ac:dyDescent="0.25">
      <c r="B10" s="1" t="s">
        <v>14</v>
      </c>
      <c r="C10" s="1"/>
      <c r="D10" s="1" t="s">
        <v>15</v>
      </c>
      <c r="E10" s="10">
        <v>3589</v>
      </c>
      <c r="F10" s="6">
        <v>3684.34</v>
      </c>
      <c r="G10" s="6">
        <v>3720.59</v>
      </c>
      <c r="H10" s="4">
        <f t="shared" si="0"/>
        <v>95.340000000000146</v>
      </c>
      <c r="I10" s="11">
        <f t="shared" si="1"/>
        <v>36.25</v>
      </c>
      <c r="J10" s="13">
        <f t="shared" si="2"/>
        <v>2.6564502646976913</v>
      </c>
      <c r="K10" s="13">
        <f t="shared" si="3"/>
        <v>0.98389399458247606</v>
      </c>
    </row>
    <row r="11" spans="2:11" x14ac:dyDescent="0.25">
      <c r="B11" s="1" t="s">
        <v>16</v>
      </c>
      <c r="C11" s="1"/>
      <c r="D11" s="1" t="s">
        <v>17</v>
      </c>
      <c r="E11" s="10">
        <v>1258</v>
      </c>
      <c r="F11" s="6">
        <v>1267.55</v>
      </c>
      <c r="G11" s="6">
        <v>1284.72</v>
      </c>
      <c r="H11" s="4">
        <f t="shared" si="0"/>
        <v>9.5499999999999545</v>
      </c>
      <c r="I11" s="11">
        <f t="shared" si="1"/>
        <v>17.170000000000073</v>
      </c>
      <c r="J11" s="13">
        <f t="shared" si="2"/>
        <v>0.75914149443560852</v>
      </c>
      <c r="K11" s="13">
        <f t="shared" si="3"/>
        <v>1.3545816733067788</v>
      </c>
    </row>
    <row r="12" spans="2:11" x14ac:dyDescent="0.25">
      <c r="B12" s="1" t="s">
        <v>18</v>
      </c>
      <c r="C12" s="1"/>
      <c r="D12" s="1" t="s">
        <v>19</v>
      </c>
      <c r="E12" s="10">
        <v>20605</v>
      </c>
      <c r="F12" s="6">
        <v>20800.189999999999</v>
      </c>
      <c r="G12" s="6">
        <v>20871.89</v>
      </c>
      <c r="H12" s="4">
        <f t="shared" si="0"/>
        <v>195.18999999999869</v>
      </c>
      <c r="I12" s="11">
        <f t="shared" si="1"/>
        <v>71.700000000000728</v>
      </c>
      <c r="J12" s="13">
        <f t="shared" si="2"/>
        <v>0.94729434603251006</v>
      </c>
      <c r="K12" s="13">
        <f t="shared" si="3"/>
        <v>0.34470838968298234</v>
      </c>
    </row>
    <row r="13" spans="2:11" x14ac:dyDescent="0.25">
      <c r="B13" s="3" t="s">
        <v>20</v>
      </c>
      <c r="C13" s="3"/>
      <c r="D13" s="3" t="s">
        <v>21</v>
      </c>
      <c r="E13" s="9">
        <v>13693</v>
      </c>
      <c r="F13" s="5">
        <v>13501.74</v>
      </c>
      <c r="G13" s="5">
        <v>13511.09</v>
      </c>
      <c r="H13" s="4">
        <f t="shared" si="0"/>
        <v>-191.26000000000022</v>
      </c>
      <c r="I13" s="11">
        <f t="shared" si="1"/>
        <v>9.3500000000003638</v>
      </c>
      <c r="J13" s="13">
        <f t="shared" si="2"/>
        <v>-1.3967720733221369</v>
      </c>
      <c r="K13" s="13">
        <f t="shared" si="3"/>
        <v>6.9250333660701241E-2</v>
      </c>
    </row>
    <row r="14" spans="2:11" x14ac:dyDescent="0.25">
      <c r="B14" s="1" t="s">
        <v>22</v>
      </c>
      <c r="C14" s="1"/>
      <c r="D14" s="1" t="s">
        <v>23</v>
      </c>
      <c r="E14" s="10">
        <v>893</v>
      </c>
      <c r="F14" s="6">
        <v>882.78</v>
      </c>
      <c r="G14" s="6">
        <v>871.83</v>
      </c>
      <c r="H14" s="4">
        <f t="shared" si="0"/>
        <v>-10.220000000000027</v>
      </c>
      <c r="I14" s="11">
        <f t="shared" si="1"/>
        <v>-10.949999999999932</v>
      </c>
      <c r="J14" s="13">
        <f t="shared" si="2"/>
        <v>-1.1444568868980993</v>
      </c>
      <c r="K14" s="13">
        <f t="shared" si="3"/>
        <v>-1.2403996465710518</v>
      </c>
    </row>
    <row r="15" spans="2:11" x14ac:dyDescent="0.25">
      <c r="B15" s="1" t="s">
        <v>24</v>
      </c>
      <c r="C15" s="1"/>
      <c r="D15" s="1" t="s">
        <v>25</v>
      </c>
      <c r="E15" s="10">
        <v>168</v>
      </c>
      <c r="F15" s="6">
        <v>170.84</v>
      </c>
      <c r="G15" s="6">
        <v>168.67</v>
      </c>
      <c r="H15" s="4">
        <f t="shared" si="0"/>
        <v>2.8400000000000034</v>
      </c>
      <c r="I15" s="11">
        <f t="shared" si="1"/>
        <v>-2.1700000000000159</v>
      </c>
      <c r="J15" s="13">
        <f t="shared" si="2"/>
        <v>1.6904761904761927</v>
      </c>
      <c r="K15" s="13">
        <f t="shared" si="3"/>
        <v>-1.2701943338796629</v>
      </c>
    </row>
    <row r="16" spans="2:11" x14ac:dyDescent="0.25">
      <c r="B16" s="1" t="s">
        <v>26</v>
      </c>
      <c r="C16" s="1"/>
      <c r="D16" s="1" t="s">
        <v>27</v>
      </c>
      <c r="E16" s="10">
        <v>360</v>
      </c>
      <c r="F16" s="6">
        <v>359.68</v>
      </c>
      <c r="G16" s="6">
        <v>357.29</v>
      </c>
      <c r="H16" s="4">
        <f t="shared" si="0"/>
        <v>-0.31999999999999318</v>
      </c>
      <c r="I16" s="11">
        <f t="shared" si="1"/>
        <v>-2.3899999999999864</v>
      </c>
      <c r="J16" s="13">
        <f t="shared" si="2"/>
        <v>-8.8888888888886991E-2</v>
      </c>
      <c r="K16" s="13">
        <f t="shared" si="3"/>
        <v>-0.6644795373665443</v>
      </c>
    </row>
    <row r="17" spans="2:11" x14ac:dyDescent="0.25">
      <c r="B17" s="1" t="s">
        <v>28</v>
      </c>
      <c r="C17" s="1"/>
      <c r="D17" s="1" t="s">
        <v>29</v>
      </c>
      <c r="E17" s="10">
        <v>96</v>
      </c>
      <c r="F17" s="6">
        <v>95.77</v>
      </c>
      <c r="G17" s="6">
        <v>92.44</v>
      </c>
      <c r="H17" s="4">
        <f t="shared" si="0"/>
        <v>-0.23000000000000398</v>
      </c>
      <c r="I17" s="11">
        <f t="shared" si="1"/>
        <v>-3.3299999999999983</v>
      </c>
      <c r="J17" s="13">
        <f t="shared" si="2"/>
        <v>-0.23958333333333748</v>
      </c>
      <c r="K17" s="13">
        <f t="shared" si="3"/>
        <v>-3.4770805053774652</v>
      </c>
    </row>
    <row r="18" spans="2:11" x14ac:dyDescent="0.25">
      <c r="B18" s="1" t="s">
        <v>30</v>
      </c>
      <c r="C18" s="1"/>
      <c r="D18" s="1" t="s">
        <v>31</v>
      </c>
      <c r="E18" s="10">
        <v>716</v>
      </c>
      <c r="F18" s="6">
        <v>717.04</v>
      </c>
      <c r="G18" s="6">
        <v>722.87</v>
      </c>
      <c r="H18" s="4">
        <f t="shared" si="0"/>
        <v>1.0399999999999636</v>
      </c>
      <c r="I18" s="11">
        <f t="shared" si="1"/>
        <v>5.8300000000000409</v>
      </c>
      <c r="J18" s="13">
        <f t="shared" si="2"/>
        <v>0.1452513966480396</v>
      </c>
      <c r="K18" s="13">
        <f t="shared" si="3"/>
        <v>0.81306482204619568</v>
      </c>
    </row>
    <row r="19" spans="2:11" x14ac:dyDescent="0.25">
      <c r="B19" s="1" t="s">
        <v>32</v>
      </c>
      <c r="C19" s="1"/>
      <c r="D19" s="1" t="s">
        <v>33</v>
      </c>
      <c r="E19" s="10">
        <v>3269</v>
      </c>
      <c r="F19" s="6">
        <v>3312.5</v>
      </c>
      <c r="G19" s="6">
        <v>3390.49</v>
      </c>
      <c r="H19" s="4">
        <f t="shared" si="0"/>
        <v>43.5</v>
      </c>
      <c r="I19" s="11">
        <f t="shared" si="1"/>
        <v>77.989999999999782</v>
      </c>
      <c r="J19" s="13">
        <f t="shared" si="2"/>
        <v>1.3306821657999388</v>
      </c>
      <c r="K19" s="13">
        <f t="shared" si="3"/>
        <v>2.354415094339616</v>
      </c>
    </row>
    <row r="20" spans="2:11" x14ac:dyDescent="0.25">
      <c r="B20" s="1" t="s">
        <v>34</v>
      </c>
      <c r="C20" s="1"/>
      <c r="D20" s="1" t="s">
        <v>35</v>
      </c>
      <c r="E20" s="10">
        <v>1620</v>
      </c>
      <c r="F20" s="6">
        <v>1648.92</v>
      </c>
      <c r="G20" s="6">
        <v>1704.65</v>
      </c>
      <c r="H20" s="4">
        <f t="shared" si="0"/>
        <v>28.920000000000073</v>
      </c>
      <c r="I20" s="11">
        <f t="shared" si="1"/>
        <v>55.730000000000018</v>
      </c>
      <c r="J20" s="13">
        <f t="shared" si="2"/>
        <v>1.7851851851851896</v>
      </c>
      <c r="K20" s="13">
        <f t="shared" si="3"/>
        <v>3.3797879824369903</v>
      </c>
    </row>
    <row r="21" spans="2:11" x14ac:dyDescent="0.25">
      <c r="B21" s="1" t="s">
        <v>36</v>
      </c>
      <c r="C21" s="1"/>
      <c r="D21" s="1" t="s">
        <v>37</v>
      </c>
      <c r="E21" s="10">
        <v>1649</v>
      </c>
      <c r="F21" s="6">
        <v>1663.58</v>
      </c>
      <c r="G21" s="6">
        <v>1685.83</v>
      </c>
      <c r="H21" s="4">
        <f t="shared" si="0"/>
        <v>14.579999999999927</v>
      </c>
      <c r="I21" s="11">
        <f t="shared" si="1"/>
        <v>22.25</v>
      </c>
      <c r="J21" s="13">
        <f t="shared" si="2"/>
        <v>0.88417222559126296</v>
      </c>
      <c r="K21" s="13">
        <f t="shared" si="3"/>
        <v>1.3374770074177378</v>
      </c>
    </row>
    <row r="22" spans="2:11" x14ac:dyDescent="0.25">
      <c r="B22" s="1" t="s">
        <v>38</v>
      </c>
      <c r="C22" s="1"/>
      <c r="D22" s="1" t="s">
        <v>39</v>
      </c>
      <c r="E22" s="10">
        <v>1651</v>
      </c>
      <c r="F22" s="6">
        <v>1643.06</v>
      </c>
      <c r="G22" s="6">
        <v>1665.24</v>
      </c>
      <c r="H22" s="4">
        <f t="shared" si="0"/>
        <v>-7.9400000000000546</v>
      </c>
      <c r="I22" s="11">
        <f t="shared" si="1"/>
        <v>22.180000000000064</v>
      </c>
      <c r="J22" s="13">
        <f t="shared" si="2"/>
        <v>-0.48092065414900392</v>
      </c>
      <c r="K22" s="13">
        <f t="shared" si="3"/>
        <v>1.3499202707144027</v>
      </c>
    </row>
    <row r="23" spans="2:11" x14ac:dyDescent="0.25">
      <c r="B23" s="1" t="s">
        <v>40</v>
      </c>
      <c r="C23" s="1"/>
      <c r="D23" s="1" t="s">
        <v>41</v>
      </c>
      <c r="E23" s="10">
        <v>3048</v>
      </c>
      <c r="F23" s="6">
        <v>3000.33</v>
      </c>
      <c r="G23" s="6">
        <v>2962.18</v>
      </c>
      <c r="H23" s="4">
        <f t="shared" si="0"/>
        <v>-47.670000000000073</v>
      </c>
      <c r="I23" s="11">
        <f t="shared" si="1"/>
        <v>-38.150000000000091</v>
      </c>
      <c r="J23" s="13">
        <f t="shared" si="2"/>
        <v>-1.5639763779527582</v>
      </c>
      <c r="K23" s="13">
        <f t="shared" si="3"/>
        <v>-1.2715267987188106</v>
      </c>
    </row>
    <row r="24" spans="2:11" x14ac:dyDescent="0.25">
      <c r="B24" s="7">
        <v>3.9</v>
      </c>
      <c r="C24" s="7"/>
      <c r="D24" s="1" t="s">
        <v>42</v>
      </c>
      <c r="E24" s="10">
        <v>3493</v>
      </c>
      <c r="F24" s="6">
        <v>3319.74</v>
      </c>
      <c r="G24" s="6">
        <v>3280.08</v>
      </c>
      <c r="H24" s="4">
        <f t="shared" si="0"/>
        <v>-173.26000000000022</v>
      </c>
      <c r="I24" s="11">
        <f t="shared" si="1"/>
        <v>-39.659999999999854</v>
      </c>
      <c r="J24" s="13">
        <f t="shared" si="2"/>
        <v>-4.9602061265387976</v>
      </c>
      <c r="K24" s="13">
        <f t="shared" si="3"/>
        <v>-1.1946718718935778</v>
      </c>
    </row>
    <row r="25" spans="2:11" x14ac:dyDescent="0.25">
      <c r="B25" s="3" t="s">
        <v>43</v>
      </c>
      <c r="C25" s="3"/>
      <c r="D25" s="3" t="s">
        <v>44</v>
      </c>
      <c r="E25" s="9">
        <v>11357</v>
      </c>
      <c r="F25" s="5">
        <v>11499.22</v>
      </c>
      <c r="G25" s="5">
        <v>11704.83</v>
      </c>
      <c r="H25" s="4">
        <f t="shared" si="0"/>
        <v>142.21999999999935</v>
      </c>
      <c r="I25" s="11">
        <f t="shared" si="1"/>
        <v>205.61000000000058</v>
      </c>
      <c r="J25" s="13">
        <f t="shared" si="2"/>
        <v>1.2522673241172788</v>
      </c>
      <c r="K25" s="13">
        <f t="shared" si="3"/>
        <v>1.7880343188494574</v>
      </c>
    </row>
    <row r="26" spans="2:11" x14ac:dyDescent="0.25">
      <c r="B26" s="1" t="s">
        <v>45</v>
      </c>
      <c r="C26" s="1"/>
      <c r="D26" s="1" t="s">
        <v>46</v>
      </c>
      <c r="E26" s="10">
        <v>147</v>
      </c>
      <c r="F26" s="6">
        <v>147.38</v>
      </c>
      <c r="G26" s="6">
        <v>148.80000000000001</v>
      </c>
      <c r="H26" s="4">
        <f t="shared" si="0"/>
        <v>0.37999999999999545</v>
      </c>
      <c r="I26" s="11">
        <f t="shared" si="1"/>
        <v>1.4200000000000159</v>
      </c>
      <c r="J26" s="13">
        <f t="shared" si="2"/>
        <v>0.25850340136054112</v>
      </c>
      <c r="K26" s="13">
        <f t="shared" si="3"/>
        <v>0.96349572533587724</v>
      </c>
    </row>
    <row r="27" spans="2:11" x14ac:dyDescent="0.25">
      <c r="B27" s="1" t="s">
        <v>47</v>
      </c>
      <c r="C27" s="1"/>
      <c r="D27" s="1" t="s">
        <v>48</v>
      </c>
      <c r="E27" s="10">
        <v>5960</v>
      </c>
      <c r="F27" s="6">
        <v>6014.86</v>
      </c>
      <c r="G27" s="6">
        <v>6136.66</v>
      </c>
      <c r="H27" s="4">
        <f t="shared" si="0"/>
        <v>54.859999999999673</v>
      </c>
      <c r="I27" s="11">
        <f t="shared" si="1"/>
        <v>121.80000000000018</v>
      </c>
      <c r="J27" s="13">
        <f t="shared" si="2"/>
        <v>0.92046979865771272</v>
      </c>
      <c r="K27" s="13">
        <f t="shared" si="3"/>
        <v>2.0249847876758595</v>
      </c>
    </row>
    <row r="28" spans="2:11" x14ac:dyDescent="0.25">
      <c r="B28" s="1" t="s">
        <v>49</v>
      </c>
      <c r="C28" s="1"/>
      <c r="D28" s="1" t="s">
        <v>50</v>
      </c>
      <c r="E28" s="10">
        <v>557</v>
      </c>
      <c r="F28" s="6">
        <v>599.95000000000005</v>
      </c>
      <c r="G28" s="6">
        <v>629.26</v>
      </c>
      <c r="H28" s="4">
        <f t="shared" si="0"/>
        <v>42.950000000000045</v>
      </c>
      <c r="I28" s="11">
        <f t="shared" si="1"/>
        <v>29.309999999999945</v>
      </c>
      <c r="J28" s="13">
        <f t="shared" si="2"/>
        <v>7.710951526032324</v>
      </c>
      <c r="K28" s="13">
        <f t="shared" si="3"/>
        <v>4.8854071172597626</v>
      </c>
    </row>
    <row r="29" spans="2:11" x14ac:dyDescent="0.25">
      <c r="B29" s="1" t="s">
        <v>51</v>
      </c>
      <c r="C29" s="1"/>
      <c r="D29" s="1" t="s">
        <v>52</v>
      </c>
      <c r="E29" s="10">
        <v>40</v>
      </c>
      <c r="F29" s="6">
        <v>41.29</v>
      </c>
      <c r="G29" s="6">
        <v>44.86</v>
      </c>
      <c r="H29" s="4">
        <f t="shared" si="0"/>
        <v>1.2899999999999991</v>
      </c>
      <c r="I29" s="11">
        <f t="shared" si="1"/>
        <v>3.5700000000000003</v>
      </c>
      <c r="J29" s="13">
        <f t="shared" si="2"/>
        <v>3.2249999999999979</v>
      </c>
      <c r="K29" s="13">
        <f t="shared" si="3"/>
        <v>8.6461612981351426</v>
      </c>
    </row>
    <row r="30" spans="2:11" x14ac:dyDescent="0.25">
      <c r="B30" s="1" t="s">
        <v>53</v>
      </c>
      <c r="C30" s="1"/>
      <c r="D30" s="1" t="s">
        <v>54</v>
      </c>
      <c r="E30" s="10">
        <v>295</v>
      </c>
      <c r="F30" s="6">
        <v>302.7</v>
      </c>
      <c r="G30" s="6">
        <v>310.83999999999997</v>
      </c>
      <c r="H30" s="4">
        <f t="shared" si="0"/>
        <v>7.6999999999999886</v>
      </c>
      <c r="I30" s="11">
        <f t="shared" si="1"/>
        <v>8.1399999999999864</v>
      </c>
      <c r="J30" s="13">
        <f t="shared" si="2"/>
        <v>2.6101694915254199</v>
      </c>
      <c r="K30" s="13">
        <f t="shared" si="3"/>
        <v>2.6891311529567181</v>
      </c>
    </row>
    <row r="31" spans="2:11" x14ac:dyDescent="0.25">
      <c r="B31" s="1" t="s">
        <v>55</v>
      </c>
      <c r="C31" s="1"/>
      <c r="D31" s="1" t="s">
        <v>56</v>
      </c>
      <c r="E31" s="10">
        <v>628</v>
      </c>
      <c r="F31" s="6">
        <v>629.69000000000005</v>
      </c>
      <c r="G31" s="6">
        <v>635.91</v>
      </c>
      <c r="H31" s="4">
        <f t="shared" si="0"/>
        <v>1.6900000000000546</v>
      </c>
      <c r="I31" s="11">
        <f t="shared" si="1"/>
        <v>6.2199999999999136</v>
      </c>
      <c r="J31" s="13">
        <f t="shared" si="2"/>
        <v>0.26910828025478578</v>
      </c>
      <c r="K31" s="13">
        <f t="shared" si="3"/>
        <v>0.9877876415378859</v>
      </c>
    </row>
    <row r="32" spans="2:11" x14ac:dyDescent="0.25">
      <c r="B32" s="1" t="s">
        <v>57</v>
      </c>
      <c r="C32" s="1"/>
      <c r="D32" s="1" t="s">
        <v>58</v>
      </c>
      <c r="E32" s="10">
        <v>1459</v>
      </c>
      <c r="F32" s="6">
        <v>1456.73</v>
      </c>
      <c r="G32" s="6">
        <v>1479.18</v>
      </c>
      <c r="H32" s="4">
        <f t="shared" si="0"/>
        <v>-2.2699999999999818</v>
      </c>
      <c r="I32" s="11">
        <f t="shared" si="1"/>
        <v>22.450000000000045</v>
      </c>
      <c r="J32" s="13">
        <f t="shared" si="2"/>
        <v>-0.15558601782042369</v>
      </c>
      <c r="K32" s="13">
        <f t="shared" si="3"/>
        <v>1.5411229260055086</v>
      </c>
    </row>
    <row r="33" spans="2:11" x14ac:dyDescent="0.25">
      <c r="B33" s="1" t="s">
        <v>59</v>
      </c>
      <c r="C33" s="1"/>
      <c r="D33" s="1" t="s">
        <v>60</v>
      </c>
      <c r="E33" s="10">
        <v>2271</v>
      </c>
      <c r="F33" s="6">
        <v>2306.61</v>
      </c>
      <c r="G33" s="6">
        <v>2319.31</v>
      </c>
      <c r="H33" s="4">
        <f t="shared" si="0"/>
        <v>35.610000000000127</v>
      </c>
      <c r="I33" s="11">
        <f t="shared" si="1"/>
        <v>12.699999999999818</v>
      </c>
      <c r="J33" s="13">
        <f t="shared" si="2"/>
        <v>1.5680317040951179</v>
      </c>
      <c r="K33" s="13">
        <f t="shared" si="3"/>
        <v>0.550591560775329</v>
      </c>
    </row>
    <row r="34" spans="2:11" x14ac:dyDescent="0.25">
      <c r="B34" s="3" t="s">
        <v>61</v>
      </c>
      <c r="C34" s="3"/>
      <c r="D34" s="3" t="s">
        <v>62</v>
      </c>
      <c r="E34" s="9">
        <v>18927</v>
      </c>
      <c r="F34" s="5">
        <v>19551.939999999999</v>
      </c>
      <c r="G34" s="5">
        <v>19758.64</v>
      </c>
      <c r="H34" s="4">
        <f t="shared" si="0"/>
        <v>624.93999999999869</v>
      </c>
      <c r="I34" s="11">
        <f t="shared" si="1"/>
        <v>206.70000000000073</v>
      </c>
      <c r="J34" s="13">
        <f t="shared" si="2"/>
        <v>3.3018439266656028</v>
      </c>
      <c r="K34" s="13">
        <f t="shared" si="3"/>
        <v>1.057184095286712</v>
      </c>
    </row>
    <row r="35" spans="2:11" x14ac:dyDescent="0.25">
      <c r="B35" s="1" t="s">
        <v>63</v>
      </c>
      <c r="C35" s="1"/>
      <c r="D35" s="1" t="s">
        <v>11</v>
      </c>
      <c r="E35" s="10">
        <v>7460</v>
      </c>
      <c r="F35" s="6">
        <v>7511.8</v>
      </c>
      <c r="G35" s="6">
        <v>7549.49</v>
      </c>
      <c r="H35" s="4">
        <f t="shared" si="0"/>
        <v>51.800000000000182</v>
      </c>
      <c r="I35" s="11">
        <f t="shared" si="1"/>
        <v>37.6899999999996</v>
      </c>
      <c r="J35" s="13">
        <f t="shared" si="2"/>
        <v>0.69436997319035099</v>
      </c>
      <c r="K35" s="13">
        <f t="shared" si="3"/>
        <v>0.50174392289464043</v>
      </c>
    </row>
    <row r="36" spans="2:11" x14ac:dyDescent="0.25">
      <c r="B36" s="1" t="s">
        <v>64</v>
      </c>
      <c r="C36" s="1"/>
      <c r="D36" s="1" t="s">
        <v>65</v>
      </c>
      <c r="E36" s="10">
        <v>7565</v>
      </c>
      <c r="F36" s="6">
        <v>7656.73</v>
      </c>
      <c r="G36" s="6">
        <v>7799.5</v>
      </c>
      <c r="H36" s="4">
        <f t="shared" si="0"/>
        <v>91.729999999999563</v>
      </c>
      <c r="I36" s="11">
        <f t="shared" si="1"/>
        <v>142.77000000000044</v>
      </c>
      <c r="J36" s="13">
        <f t="shared" si="2"/>
        <v>1.2125578321216068</v>
      </c>
      <c r="K36" s="13">
        <f t="shared" si="3"/>
        <v>1.8646341192650184</v>
      </c>
    </row>
    <row r="37" spans="2:11" x14ac:dyDescent="0.25">
      <c r="B37" s="1" t="s">
        <v>66</v>
      </c>
      <c r="C37" s="1"/>
      <c r="D37" s="1" t="s">
        <v>67</v>
      </c>
      <c r="E37" s="10">
        <v>3589</v>
      </c>
      <c r="F37" s="6">
        <v>3684.34</v>
      </c>
      <c r="G37" s="6">
        <v>3720.59</v>
      </c>
      <c r="H37" s="4">
        <f t="shared" si="0"/>
        <v>95.340000000000146</v>
      </c>
      <c r="I37" s="11">
        <f t="shared" si="1"/>
        <v>36.25</v>
      </c>
      <c r="J37" s="13">
        <f t="shared" si="2"/>
        <v>2.6564502646976913</v>
      </c>
      <c r="K37" s="13">
        <f t="shared" si="3"/>
        <v>0.98389399458247606</v>
      </c>
    </row>
    <row r="38" spans="2:11" x14ac:dyDescent="0.25">
      <c r="B38" s="1" t="s">
        <v>68</v>
      </c>
      <c r="C38" s="1"/>
      <c r="D38" s="1" t="s">
        <v>69</v>
      </c>
      <c r="E38" s="10">
        <v>3977</v>
      </c>
      <c r="F38" s="6">
        <v>3972.38</v>
      </c>
      <c r="G38" s="6">
        <v>4078.92</v>
      </c>
      <c r="H38" s="4">
        <f t="shared" si="0"/>
        <v>-4.6199999999998909</v>
      </c>
      <c r="I38" s="11">
        <f t="shared" si="1"/>
        <v>106.53999999999996</v>
      </c>
      <c r="J38" s="13">
        <f t="shared" si="2"/>
        <v>-0.11616796580336664</v>
      </c>
      <c r="K38" s="13">
        <f t="shared" si="3"/>
        <v>2.6820193435673314</v>
      </c>
    </row>
    <row r="39" spans="2:11" x14ac:dyDescent="0.25">
      <c r="B39" s="1" t="s">
        <v>70</v>
      </c>
      <c r="C39" s="1"/>
      <c r="D39" s="1" t="s">
        <v>71</v>
      </c>
      <c r="E39" s="10">
        <v>3211</v>
      </c>
      <c r="F39" s="6">
        <v>3201.31</v>
      </c>
      <c r="G39" s="6">
        <v>3225.81</v>
      </c>
      <c r="H39" s="4">
        <f t="shared" si="0"/>
        <v>-9.6900000000000546</v>
      </c>
      <c r="I39" s="11">
        <f t="shared" si="1"/>
        <v>24.5</v>
      </c>
      <c r="J39" s="13">
        <f t="shared" si="2"/>
        <v>-0.30177514792899579</v>
      </c>
      <c r="K39" s="13">
        <f t="shared" si="3"/>
        <v>0.76531170052259856</v>
      </c>
    </row>
    <row r="40" spans="2:11" x14ac:dyDescent="0.25">
      <c r="B40" s="1" t="s">
        <v>72</v>
      </c>
      <c r="C40" s="1"/>
      <c r="D40" s="1" t="s">
        <v>73</v>
      </c>
      <c r="E40" s="10">
        <v>172</v>
      </c>
      <c r="F40" s="6">
        <v>172.93</v>
      </c>
      <c r="G40" s="6">
        <v>172.2</v>
      </c>
      <c r="H40" s="4">
        <f t="shared" si="0"/>
        <v>0.93000000000000682</v>
      </c>
      <c r="I40" s="11">
        <f t="shared" si="1"/>
        <v>-0.73000000000001819</v>
      </c>
      <c r="J40" s="13">
        <f t="shared" si="2"/>
        <v>0.54069767441860861</v>
      </c>
      <c r="K40" s="13">
        <f t="shared" si="3"/>
        <v>-0.42213612444342696</v>
      </c>
    </row>
    <row r="41" spans="2:11" x14ac:dyDescent="0.25">
      <c r="B41" s="1" t="s">
        <v>74</v>
      </c>
      <c r="C41" s="1"/>
      <c r="D41" s="1" t="s">
        <v>75</v>
      </c>
      <c r="E41" s="10">
        <v>592</v>
      </c>
      <c r="F41" s="6">
        <v>591.17999999999995</v>
      </c>
      <c r="G41" s="6">
        <v>595.91999999999996</v>
      </c>
      <c r="H41" s="4">
        <f t="shared" si="0"/>
        <v>-0.82000000000005002</v>
      </c>
      <c r="I41" s="11">
        <f t="shared" si="1"/>
        <v>4.7400000000000091</v>
      </c>
      <c r="J41" s="13">
        <f t="shared" si="2"/>
        <v>-0.13851351351352195</v>
      </c>
      <c r="K41" s="13">
        <f t="shared" si="3"/>
        <v>0.80178625799249126</v>
      </c>
    </row>
    <row r="42" spans="2:11" x14ac:dyDescent="0.25">
      <c r="B42" s="1" t="s">
        <v>76</v>
      </c>
      <c r="C42" s="1"/>
      <c r="D42" s="1" t="s">
        <v>77</v>
      </c>
      <c r="E42" s="10">
        <v>4</v>
      </c>
      <c r="F42" s="6">
        <v>3.49</v>
      </c>
      <c r="G42" s="6">
        <v>3.52</v>
      </c>
      <c r="H42" s="4">
        <f t="shared" si="0"/>
        <v>-0.50999999999999979</v>
      </c>
      <c r="I42" s="11">
        <f t="shared" si="1"/>
        <v>2.9999999999999805E-2</v>
      </c>
      <c r="J42" s="13">
        <f t="shared" si="2"/>
        <v>-12.749999999999995</v>
      </c>
      <c r="K42" s="13">
        <f t="shared" si="3"/>
        <v>0.85959885386818913</v>
      </c>
    </row>
    <row r="43" spans="2:11" x14ac:dyDescent="0.25">
      <c r="B43" s="1" t="s">
        <v>78</v>
      </c>
      <c r="C43" s="1"/>
      <c r="D43" s="1" t="s">
        <v>79</v>
      </c>
      <c r="E43" s="10">
        <v>3901</v>
      </c>
      <c r="F43" s="6">
        <v>3956.32</v>
      </c>
      <c r="G43" s="6">
        <v>3965.3</v>
      </c>
      <c r="H43" s="4">
        <f t="shared" si="0"/>
        <v>55.320000000000164</v>
      </c>
      <c r="I43" s="11">
        <f t="shared" si="1"/>
        <v>8.9800000000000182</v>
      </c>
      <c r="J43" s="13">
        <f t="shared" si="2"/>
        <v>1.4180979236093352</v>
      </c>
      <c r="K43" s="13">
        <f t="shared" si="3"/>
        <v>0.22697860638168846</v>
      </c>
    </row>
    <row r="44" spans="2:11" x14ac:dyDescent="0.25">
      <c r="B44" s="1" t="s">
        <v>80</v>
      </c>
      <c r="C44" s="1"/>
      <c r="D44" s="1" t="s">
        <v>81</v>
      </c>
      <c r="E44" s="10">
        <v>416</v>
      </c>
      <c r="F44" s="6">
        <v>406.3</v>
      </c>
      <c r="G44" s="6">
        <v>391.39</v>
      </c>
      <c r="H44" s="4">
        <f t="shared" si="0"/>
        <v>-9.6999999999999886</v>
      </c>
      <c r="I44" s="11">
        <f t="shared" si="1"/>
        <v>-14.910000000000025</v>
      </c>
      <c r="J44" s="13">
        <f t="shared" si="2"/>
        <v>-2.3317307692307665</v>
      </c>
      <c r="K44" s="13">
        <f t="shared" si="3"/>
        <v>-3.6697021904996365</v>
      </c>
    </row>
  </sheetData>
  <mergeCells count="4">
    <mergeCell ref="F2:F3"/>
    <mergeCell ref="G2:G3"/>
    <mergeCell ref="E2:E3"/>
    <mergeCell ref="D1:K1"/>
  </mergeCells>
  <pageMargins left="0.25" right="0.17" top="0.5600000000000000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Revised S_1</vt:lpstr>
      <vt:lpstr>Revised S_2</vt:lpstr>
      <vt:lpstr>Sheet1</vt:lpstr>
      <vt:lpstr>'Revised S_1'!Print_Area</vt:lpstr>
      <vt:lpstr>'Revised S_2'!Print_Area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2017-06-30T13:02:19Z</dcterms:modified>
</cp:coreProperties>
</file>