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Data\February_2021\11-02-2021\Done\pr-1088 (Money Supply)\"/>
    </mc:Choice>
  </mc:AlternateContent>
  <bookViews>
    <workbookView xWindow="0" yWindow="0" windowWidth="21600" windowHeight="9735"/>
  </bookViews>
  <sheets>
    <sheet name="Money Supply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/>
  <c r="K6" i="1"/>
  <c r="M6" i="1"/>
  <c r="N35" i="1" l="1"/>
  <c r="M35" i="1"/>
  <c r="L35" i="1"/>
  <c r="K35" i="1"/>
  <c r="J35" i="1"/>
  <c r="I35" i="1"/>
  <c r="H35" i="1"/>
  <c r="G35" i="1"/>
  <c r="F35" i="1"/>
  <c r="E35" i="1"/>
  <c r="D35" i="1"/>
  <c r="C35" i="1"/>
  <c r="N33" i="1"/>
  <c r="M33" i="1"/>
  <c r="L33" i="1"/>
  <c r="K33" i="1"/>
  <c r="J33" i="1"/>
  <c r="I33" i="1"/>
  <c r="H33" i="1"/>
  <c r="G33" i="1"/>
  <c r="F33" i="1"/>
  <c r="E33" i="1"/>
  <c r="D33" i="1"/>
  <c r="C33" i="1"/>
  <c r="N31" i="1"/>
  <c r="M31" i="1"/>
  <c r="L31" i="1"/>
  <c r="K31" i="1"/>
  <c r="J31" i="1"/>
  <c r="I31" i="1"/>
  <c r="H31" i="1"/>
  <c r="G31" i="1"/>
  <c r="F31" i="1"/>
  <c r="E31" i="1"/>
  <c r="D31" i="1"/>
  <c r="C31" i="1"/>
  <c r="N29" i="1"/>
  <c r="M29" i="1"/>
  <c r="L29" i="1"/>
  <c r="K29" i="1"/>
  <c r="J29" i="1"/>
  <c r="I29" i="1"/>
  <c r="H29" i="1"/>
  <c r="G29" i="1"/>
  <c r="F29" i="1"/>
  <c r="E29" i="1"/>
  <c r="D29" i="1"/>
  <c r="C29" i="1"/>
  <c r="N27" i="1"/>
  <c r="M27" i="1"/>
  <c r="L27" i="1"/>
  <c r="K27" i="1"/>
  <c r="J27" i="1"/>
  <c r="I27" i="1"/>
  <c r="H27" i="1"/>
  <c r="G27" i="1"/>
  <c r="F27" i="1"/>
  <c r="E27" i="1"/>
  <c r="D27" i="1"/>
  <c r="C27" i="1"/>
  <c r="M26" i="1"/>
  <c r="K26" i="1"/>
  <c r="I26" i="1"/>
  <c r="G26" i="1"/>
  <c r="E26" i="1"/>
  <c r="D26" i="1"/>
  <c r="C26" i="1"/>
  <c r="N24" i="1"/>
  <c r="M24" i="1"/>
  <c r="L24" i="1"/>
  <c r="K24" i="1"/>
  <c r="J24" i="1"/>
  <c r="I24" i="1"/>
  <c r="H24" i="1"/>
  <c r="G24" i="1"/>
  <c r="F24" i="1"/>
  <c r="E24" i="1"/>
  <c r="D24" i="1"/>
  <c r="C24" i="1"/>
  <c r="N22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N19" i="1"/>
  <c r="M19" i="1"/>
  <c r="L19" i="1"/>
  <c r="K19" i="1"/>
  <c r="J19" i="1"/>
  <c r="I19" i="1"/>
  <c r="H19" i="1"/>
  <c r="G19" i="1"/>
  <c r="F19" i="1"/>
  <c r="E19" i="1"/>
  <c r="D19" i="1"/>
  <c r="C19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2" i="1"/>
  <c r="M12" i="1"/>
  <c r="L12" i="1"/>
  <c r="K12" i="1"/>
  <c r="J12" i="1"/>
  <c r="I12" i="1"/>
  <c r="H12" i="1"/>
  <c r="G12" i="1"/>
  <c r="F12" i="1"/>
  <c r="E12" i="1"/>
  <c r="D12" i="1"/>
  <c r="C12" i="1"/>
  <c r="N9" i="1"/>
  <c r="M9" i="1"/>
  <c r="L9" i="1"/>
  <c r="K9" i="1"/>
  <c r="J9" i="1"/>
  <c r="I9" i="1"/>
  <c r="H9" i="1"/>
  <c r="G9" i="1"/>
  <c r="F9" i="1"/>
  <c r="E9" i="1"/>
  <c r="D9" i="1"/>
  <c r="C9" i="1"/>
  <c r="D7" i="1"/>
  <c r="C7" i="1"/>
</calcChain>
</file>

<file path=xl/sharedStrings.xml><?xml version="1.0" encoding="utf-8"?>
<sst xmlns="http://schemas.openxmlformats.org/spreadsheetml/2006/main" count="37" uniqueCount="28">
  <si>
    <t>Statement on Money Supply</t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</si>
  <si>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</si>
  <si>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</si>
  <si>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</si>
  <si>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</si>
  <si>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</si>
  <si>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</si>
  <si>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</si>
  <si>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</si>
  <si>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</si>
  <si>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</si>
  <si>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</si>
  <si>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</si>
  <si>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</si>
  <si>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</si>
  <si>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</si>
  <si>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</si>
  <si>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</si>
  <si>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</si>
  <si>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</si>
  <si>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</si>
  <si>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</si>
  <si>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</si>
  <si>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</si>
  <si>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</si>
  <si>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</si>
  <si>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>(₹</t>
    </r>
    <r>
      <rPr>
        <sz val="10"/>
        <color indexed="8"/>
        <rFont val="Arial"/>
        <family val="2"/>
      </rPr>
      <t xml:space="preserve"> crore)</t>
    </r>
  </si>
  <si>
    <r>
      <t xml:space="preserve">             2.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</si>
</sst>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0" x14ac:knownFonts="1">
    <font>
      <sz val="12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3">
    <xf numFmtId="164" fontId="0" fillId="0" borderId="0" xfId="0"/>
    <xf numFmtId="0" fontId="1" fillId="2" borderId="0" xfId="0" applyNumberFormat="1" applyFont="1" applyFill="1" applyAlignment="1">
      <alignment horizontal="left" vertical="center"/>
    </xf>
    <xf numFmtId="164" fontId="3" fillId="2" borderId="0" xfId="0" applyFont="1" applyFill="1"/>
    <xf numFmtId="164" fontId="1" fillId="2" borderId="0" xfId="0" applyFont="1" applyFill="1"/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168" fontId="5" fillId="2" borderId="7" xfId="0" applyNumberFormat="1" applyFont="1" applyFill="1" applyBorder="1"/>
    <xf numFmtId="168" fontId="6" fillId="2" borderId="7" xfId="0" applyNumberFormat="1" applyFont="1" applyFill="1" applyBorder="1"/>
    <xf numFmtId="167" fontId="5" fillId="2" borderId="7" xfId="0" applyNumberFormat="1" applyFont="1" applyFill="1" applyBorder="1" applyAlignment="1" applyProtection="1">
      <alignment vertical="center"/>
      <protection locked="0"/>
    </xf>
    <xf numFmtId="167" fontId="1" fillId="2" borderId="7" xfId="0" applyNumberFormat="1" applyFont="1" applyFill="1" applyBorder="1" applyAlignment="1" applyProtection="1">
      <alignment vertical="center"/>
      <protection locked="0"/>
    </xf>
    <xf numFmtId="168" fontId="1" fillId="2" borderId="7" xfId="0" applyNumberFormat="1" applyFont="1" applyFill="1" applyBorder="1" applyAlignment="1" applyProtection="1">
      <alignment vertical="center"/>
      <protection locked="0"/>
    </xf>
    <xf numFmtId="168" fontId="3" fillId="2" borderId="7" xfId="0" applyNumberFormat="1" applyFont="1" applyFill="1" applyBorder="1"/>
    <xf numFmtId="168" fontId="7" fillId="2" borderId="7" xfId="0" applyNumberFormat="1" applyFont="1" applyFill="1" applyBorder="1" applyAlignment="1" applyProtection="1">
      <alignment vertical="center"/>
      <protection locked="0"/>
    </xf>
    <xf numFmtId="167" fontId="7" fillId="2" borderId="7" xfId="0" applyNumberFormat="1" applyFont="1" applyFill="1" applyBorder="1" applyAlignment="1" applyProtection="1">
      <alignment vertical="center"/>
    </xf>
    <xf numFmtId="168" fontId="1" fillId="2" borderId="7" xfId="0" applyNumberFormat="1" applyFont="1" applyFill="1" applyBorder="1"/>
    <xf numFmtId="168" fontId="8" fillId="2" borderId="7" xfId="0" applyNumberFormat="1" applyFont="1" applyFill="1" applyBorder="1"/>
    <xf numFmtId="167" fontId="1" fillId="2" borderId="7" xfId="0" applyNumberFormat="1" applyFont="1" applyFill="1" applyBorder="1" applyAlignment="1" applyProtection="1">
      <alignment horizontal="right" vertical="center"/>
      <protection locked="0"/>
    </xf>
    <xf numFmtId="167" fontId="8" fillId="2" borderId="7" xfId="0" applyNumberFormat="1" applyFont="1" applyFill="1" applyBorder="1" applyAlignment="1" applyProtection="1">
      <alignment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0" xfId="0" quotePrefix="1" applyNumberFormat="1" applyFont="1" applyFill="1" applyAlignment="1">
      <alignment horizontal="left" vertical="center"/>
    </xf>
    <xf numFmtId="0" fontId="1" fillId="2" borderId="0" xfId="0" applyNumberFormat="1" applyFont="1" applyFill="1" applyAlignment="1">
      <alignment vertical="center"/>
    </xf>
    <xf numFmtId="164" fontId="1" fillId="2" borderId="0" xfId="0" applyFont="1" applyFill="1" applyProtection="1"/>
    <xf numFmtId="164" fontId="1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164" fontId="1" fillId="2" borderId="0" xfId="0" applyFont="1" applyFill="1" applyAlignment="1">
      <alignment horizontal="left" wrapText="1"/>
    </xf>
    <xf numFmtId="167" fontId="3" fillId="2" borderId="0" xfId="0" applyNumberFormat="1" applyFont="1" applyFill="1"/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164" fontId="2" fillId="2" borderId="1" xfId="0" applyFont="1" applyFill="1" applyBorder="1" applyAlignment="1">
      <alignment horizontal="center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Font="1" applyFill="1" applyBorder="1"/>
    <xf numFmtId="164" fontId="3" fillId="2" borderId="2" xfId="0" applyFont="1" applyFill="1" applyBorder="1"/>
    <xf numFmtId="164" fontId="3" fillId="2" borderId="3" xfId="0" applyFont="1" applyFill="1" applyBorder="1" applyAlignment="1">
      <alignment horizontal="right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bhatkumar\Desktop\MS%20Comp%20Jan%2029%202021\MSCOMP%20Jan%2029,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(Billion)"/>
      <sheetName val="Review(Crore)"/>
      <sheetName val="IMIS"/>
      <sheetName val="YoY charts"/>
      <sheetName val="FY Charts"/>
      <sheetName val="new-wfcr-slide"/>
      <sheetName val="ms 31.3 review"/>
      <sheetName val="Press Release"/>
      <sheetName val="wss field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2019-20</v>
          </cell>
          <cell r="M84" t="str">
            <v>2020-21</v>
          </cell>
          <cell r="O84">
            <v>43861</v>
          </cell>
          <cell r="Q84">
            <v>44225</v>
          </cell>
        </row>
        <row r="86">
          <cell r="F86">
            <v>43921</v>
          </cell>
          <cell r="H86">
            <v>44225</v>
          </cell>
        </row>
        <row r="89">
          <cell r="F89">
            <v>167999.63454214527</v>
          </cell>
          <cell r="H89">
            <v>184014.81280806323</v>
          </cell>
          <cell r="I89">
            <v>1618.1318453799468</v>
          </cell>
          <cell r="J89">
            <v>0.88714983016111026</v>
          </cell>
          <cell r="K89">
            <v>9865.5764496480115</v>
          </cell>
          <cell r="L89">
            <v>6.3929067581226073</v>
          </cell>
          <cell r="M89">
            <v>16015.178265917959</v>
          </cell>
          <cell r="N89">
            <v>9.5328649431676631</v>
          </cell>
          <cell r="O89">
            <v>15240.901438396977</v>
          </cell>
          <cell r="P89">
            <v>10.232546431337662</v>
          </cell>
          <cell r="Q89">
            <v>19828.567796916963</v>
          </cell>
          <cell r="R89">
            <v>12.076875133827954</v>
          </cell>
        </row>
        <row r="95">
          <cell r="F95">
            <v>23497.483748122599</v>
          </cell>
          <cell r="H95">
            <v>27070.844051736603</v>
          </cell>
          <cell r="I95">
            <v>-98.758561399998143</v>
          </cell>
          <cell r="J95">
            <v>-0.36348916399773923</v>
          </cell>
          <cell r="K95">
            <v>1665.6692412230004</v>
          </cell>
          <cell r="L95">
            <v>8.1164687224848677</v>
          </cell>
          <cell r="M95">
            <v>3573.3603036140048</v>
          </cell>
          <cell r="N95">
            <v>15.207416853302469</v>
          </cell>
          <cell r="O95">
            <v>2346.625094138999</v>
          </cell>
          <cell r="P95">
            <v>11.827069705936937</v>
          </cell>
          <cell r="Q95">
            <v>4883.0820362430022</v>
          </cell>
          <cell r="R95">
            <v>22.007997169039271</v>
          </cell>
        </row>
        <row r="99">
          <cell r="F99">
            <v>17376.923306509998</v>
          </cell>
          <cell r="H99">
            <v>18142.394677000004</v>
          </cell>
          <cell r="I99">
            <v>1180.5520773200005</v>
          </cell>
          <cell r="J99">
            <v>6.9600461764824564</v>
          </cell>
          <cell r="K99">
            <v>-773.29329255999983</v>
          </cell>
          <cell r="L99">
            <v>-4.7543031919973098</v>
          </cell>
          <cell r="M99">
            <v>765.47137049000594</v>
          </cell>
          <cell r="N99">
            <v>4.4051030034944896</v>
          </cell>
          <cell r="O99">
            <v>1918.7315252699991</v>
          </cell>
          <cell r="P99">
            <v>14.136281993738715</v>
          </cell>
          <cell r="Q99">
            <v>2650.5643261700061</v>
          </cell>
          <cell r="R99">
            <v>17.109432947204965</v>
          </cell>
        </row>
        <row r="100">
          <cell r="F100">
            <v>126740.15577059999</v>
          </cell>
          <cell r="H100">
            <v>138369.35260721995</v>
          </cell>
          <cell r="I100">
            <v>530.03032945995801</v>
          </cell>
          <cell r="J100">
            <v>0.38452766648975101</v>
          </cell>
          <cell r="K100">
            <v>8952.0599630800134</v>
          </cell>
          <cell r="L100">
            <v>7.6372316454064171</v>
          </cell>
          <cell r="M100">
            <v>11629.196836619958</v>
          </cell>
          <cell r="N100">
            <v>9.1756213852765285</v>
          </cell>
          <cell r="O100">
            <v>10902.351498689997</v>
          </cell>
          <cell r="P100">
            <v>9.4584491137678466</v>
          </cell>
          <cell r="Q100">
            <v>12201.259679309951</v>
          </cell>
          <cell r="R100">
            <v>9.6706381115560767</v>
          </cell>
        </row>
        <row r="102">
          <cell r="F102">
            <v>385.07171691268013</v>
          </cell>
          <cell r="H102">
            <v>432.22147210667936</v>
          </cell>
          <cell r="I102">
            <v>6.3080000000009022</v>
          </cell>
          <cell r="J102">
            <v>1.4810520007267907</v>
          </cell>
          <cell r="K102">
            <v>21.140537905000201</v>
          </cell>
          <cell r="L102">
            <v>6.6601325008432202</v>
          </cell>
          <cell r="M102">
            <v>47.149755193999226</v>
          </cell>
          <cell r="N102">
            <v>12.244408800527676</v>
          </cell>
          <cell r="O102">
            <v>73.193320298000117</v>
          </cell>
          <cell r="P102">
            <v>27.581985221843691</v>
          </cell>
          <cell r="Q102">
            <v>93.661755193999397</v>
          </cell>
          <cell r="R102">
            <v>27.664766513895771</v>
          </cell>
        </row>
        <row r="106">
          <cell r="F106">
            <v>49603.621138959992</v>
          </cell>
          <cell r="H106">
            <v>57354.826342239998</v>
          </cell>
          <cell r="I106">
            <v>173.16517088000546</v>
          </cell>
          <cell r="J106">
            <v>0.30283340380943141</v>
          </cell>
          <cell r="K106">
            <v>6261.0453915499966</v>
          </cell>
          <cell r="L106">
            <v>14.266970172943763</v>
          </cell>
          <cell r="M106">
            <v>7751.2052032800057</v>
          </cell>
          <cell r="N106">
            <v>15.626289019436133</v>
          </cell>
          <cell r="O106">
            <v>5522.1536514100007</v>
          </cell>
          <cell r="P106">
            <v>12.374909462358493</v>
          </cell>
          <cell r="Q106">
            <v>7208.8823656800014</v>
          </cell>
          <cell r="R106">
            <v>14.375803492800316</v>
          </cell>
        </row>
        <row r="108">
          <cell r="F108">
            <v>9921.92</v>
          </cell>
          <cell r="H108">
            <v>10580.476999999999</v>
          </cell>
          <cell r="I108">
            <v>63.825799999998708</v>
          </cell>
          <cell r="J108" t="str">
            <v>-</v>
          </cell>
          <cell r="K108">
            <v>2550.8599999999997</v>
          </cell>
          <cell r="L108" t="str">
            <v>-</v>
          </cell>
          <cell r="M108">
            <v>658.55699999999888</v>
          </cell>
          <cell r="N108" t="str">
            <v>-</v>
          </cell>
          <cell r="O108">
            <v>1582.08</v>
          </cell>
          <cell r="P108" t="str">
            <v>-</v>
          </cell>
          <cell r="Q108">
            <v>10.106999999999971</v>
          </cell>
        </row>
        <row r="112">
          <cell r="F112">
            <v>39681.701138959994</v>
          </cell>
          <cell r="H112">
            <v>46774.349342239999</v>
          </cell>
          <cell r="I112">
            <v>109.33937088000675</v>
          </cell>
          <cell r="J112">
            <v>0.23430696992695874</v>
          </cell>
          <cell r="K112">
            <v>3710.1853915500033</v>
          </cell>
          <cell r="L112">
            <v>10.344751689378549</v>
          </cell>
          <cell r="M112">
            <v>7092.648203280005</v>
          </cell>
          <cell r="N112">
            <v>17.873851169944814</v>
          </cell>
          <cell r="O112">
            <v>3940.0736514100063</v>
          </cell>
          <cell r="P112">
            <v>11.056596976216081</v>
          </cell>
          <cell r="Q112">
            <v>7198.7753656799978</v>
          </cell>
          <cell r="R112">
            <v>18.189945570830435</v>
          </cell>
        </row>
        <row r="115">
          <cell r="F115">
            <v>110386.44439945002</v>
          </cell>
          <cell r="H115">
            <v>113624.06782783</v>
          </cell>
          <cell r="I115">
            <v>614.25273989002744</v>
          </cell>
          <cell r="J115">
            <v>0.54353928409849983</v>
          </cell>
          <cell r="K115">
            <v>3739.0479285600013</v>
          </cell>
          <cell r="L115">
            <v>3.601222247233133</v>
          </cell>
          <cell r="M115">
            <v>3237.6234283799859</v>
          </cell>
          <cell r="N115">
            <v>2.9329900478215936</v>
          </cell>
          <cell r="O115">
            <v>7283.6710959199991</v>
          </cell>
          <cell r="P115">
            <v>7.2631477211762236</v>
          </cell>
          <cell r="Q115">
            <v>6057.8281331199978</v>
          </cell>
          <cell r="R115">
            <v>5.6317187904988328</v>
          </cell>
        </row>
        <row r="117">
          <cell r="F117">
            <v>131.66</v>
          </cell>
          <cell r="H117">
            <v>86.00869999999999</v>
          </cell>
          <cell r="I117">
            <v>-7.3980999999999995</v>
          </cell>
          <cell r="K117">
            <v>-89.83</v>
          </cell>
          <cell r="M117">
            <v>-45.651300000000006</v>
          </cell>
          <cell r="O117">
            <v>-18.980000000000004</v>
          </cell>
          <cell r="Q117">
            <v>22.208699999999993</v>
          </cell>
        </row>
        <row r="119">
          <cell r="F119">
            <v>110254.78439945001</v>
          </cell>
          <cell r="H119">
            <v>113538.05912783</v>
          </cell>
          <cell r="I119">
            <v>621.65083989001869</v>
          </cell>
          <cell r="J119">
            <v>0.55054074896253502</v>
          </cell>
          <cell r="K119">
            <v>3828.8779285600031</v>
          </cell>
          <cell r="L119">
            <v>3.6932057347432172</v>
          </cell>
          <cell r="M119">
            <v>3283.2747283799836</v>
          </cell>
          <cell r="N119">
            <v>2.9778977359247927</v>
          </cell>
          <cell r="O119">
            <v>7302.651095919995</v>
          </cell>
          <cell r="P119">
            <v>7.2880903223863491</v>
          </cell>
          <cell r="Q119">
            <v>6035.6194331199949</v>
          </cell>
          <cell r="R119">
            <v>5.6144022872971098</v>
          </cell>
        </row>
        <row r="126">
          <cell r="F126">
            <v>38010.362816912682</v>
          </cell>
          <cell r="H126">
            <v>45769.225372106681</v>
          </cell>
          <cell r="I126">
            <v>285.64940000000206</v>
          </cell>
          <cell r="J126">
            <v>0.62802757675689314</v>
          </cell>
          <cell r="K126">
            <v>4887.3330379049985</v>
          </cell>
          <cell r="L126">
            <v>15.915294075578062</v>
          </cell>
          <cell r="M126">
            <v>7758.8625551939986</v>
          </cell>
          <cell r="N126">
            <v>20.412492752480908</v>
          </cell>
          <cell r="O126">
            <v>5842.5248202979965</v>
          </cell>
          <cell r="P126">
            <v>19.636617677245262</v>
          </cell>
          <cell r="Q126">
            <v>10173.486855194002</v>
          </cell>
          <cell r="R126">
            <v>28.580631499920283</v>
          </cell>
        </row>
        <row r="133">
          <cell r="F133">
            <v>263.4751663326</v>
          </cell>
          <cell r="H133">
            <v>266.18344007659999</v>
          </cell>
          <cell r="I133">
            <v>0</v>
          </cell>
          <cell r="J133">
            <v>0</v>
          </cell>
          <cell r="K133">
            <v>3.9233050830000025</v>
          </cell>
          <cell r="L133">
            <v>1.5155306538400737</v>
          </cell>
          <cell r="M133">
            <v>2.708273743999996</v>
          </cell>
          <cell r="N133">
            <v>1.0279047477974395</v>
          </cell>
          <cell r="O133">
            <v>4.5635461989999726</v>
          </cell>
          <cell r="P133">
            <v>1.7672195836822513</v>
          </cell>
          <cell r="Q133">
            <v>3.3867777930000216</v>
          </cell>
          <cell r="R133">
            <v>1.2887445995585523</v>
          </cell>
        </row>
        <row r="136">
          <cell r="F136">
            <v>30264.26897951003</v>
          </cell>
          <cell r="H136">
            <v>32999.490174190054</v>
          </cell>
          <cell r="I136">
            <v>-545.06453460993362</v>
          </cell>
          <cell r="J136">
            <v>-1.6248972130995163</v>
          </cell>
          <cell r="K136">
            <v>5025.773213449982</v>
          </cell>
          <cell r="L136">
            <v>20.632353468445629</v>
          </cell>
          <cell r="M136">
            <v>2735.2211946800235</v>
          </cell>
          <cell r="N136">
            <v>9.0377903941174456</v>
          </cell>
          <cell r="O136">
            <v>3412.0116754299961</v>
          </cell>
          <cell r="P136">
            <v>13.137035887855783</v>
          </cell>
          <cell r="Q136">
            <v>3615.0163348700444</v>
          </cell>
          <cell r="R136">
            <v>12.302470871650293</v>
          </cell>
        </row>
        <row r="138">
          <cell r="F138">
            <v>13783.420300000002</v>
          </cell>
          <cell r="H138">
            <v>14364.300000000001</v>
          </cell>
          <cell r="I138">
            <v>-101.20989999999983</v>
          </cell>
          <cell r="J138">
            <v>-0.699663549364408</v>
          </cell>
          <cell r="K138">
            <v>995.90999999999985</v>
          </cell>
          <cell r="L138">
            <v>9.4060698414876374</v>
          </cell>
          <cell r="M138">
            <v>580.8796999999995</v>
          </cell>
          <cell r="N138">
            <v>4.2143364082135655</v>
          </cell>
          <cell r="O138">
            <v>88.590000000001965</v>
          </cell>
          <cell r="P138">
            <v>0.77066478375895153</v>
          </cell>
          <cell r="Q138">
            <v>2780.4397000000008</v>
          </cell>
          <cell r="R138">
            <v>24.002704003604055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1"/>
  <sheetViews>
    <sheetView tabSelected="1" zoomScaleNormal="100" workbookViewId="0">
      <selection activeCell="A2" sqref="A2"/>
    </sheetView>
  </sheetViews>
  <sheetFormatPr defaultRowHeight="12.75" x14ac:dyDescent="0.2"/>
  <cols>
    <col min="1" max="1" width="3.44140625" style="3" customWidth="1"/>
    <col min="2" max="2" width="42.44140625" style="3" customWidth="1"/>
    <col min="3" max="3" width="9.5546875" style="3" bestFit="1" customWidth="1"/>
    <col min="4" max="4" width="8.88671875" style="3" bestFit="1" customWidth="1"/>
    <col min="5" max="5" width="7.21875" style="3" bestFit="1" customWidth="1"/>
    <col min="6" max="6" width="3.77734375" style="3" bestFit="1" customWidth="1"/>
    <col min="7" max="7" width="7.77734375" style="3" bestFit="1" customWidth="1"/>
    <col min="8" max="8" width="4" style="3" bestFit="1" customWidth="1"/>
    <col min="9" max="9" width="8" style="3" bestFit="1" customWidth="1"/>
    <col min="10" max="10" width="4" style="3" bestFit="1" customWidth="1"/>
    <col min="11" max="11" width="8.5546875" style="3" bestFit="1" customWidth="1"/>
    <col min="12" max="12" width="6.21875" style="3" customWidth="1"/>
    <col min="13" max="13" width="8.5546875" style="3" bestFit="1" customWidth="1"/>
    <col min="14" max="14" width="6.33203125" style="3" bestFit="1" customWidth="1"/>
    <col min="15" max="16384" width="8.88671875" style="3"/>
  </cols>
  <sheetData>
    <row r="2" spans="2:15" x14ac:dyDescent="0.2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</row>
    <row r="3" spans="2:15" x14ac:dyDescent="0.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 t="s">
        <v>26</v>
      </c>
      <c r="O3" s="2"/>
    </row>
    <row r="4" spans="2:15" ht="15" customHeight="1" x14ac:dyDescent="0.2">
      <c r="B4" s="39" t="s">
        <v>6</v>
      </c>
      <c r="C4" s="33" t="s">
        <v>1</v>
      </c>
      <c r="D4" s="33"/>
      <c r="E4" s="33" t="s">
        <v>2</v>
      </c>
      <c r="F4" s="33"/>
      <c r="G4" s="33"/>
      <c r="H4" s="33"/>
      <c r="I4" s="33"/>
      <c r="J4" s="33"/>
      <c r="K4" s="33"/>
      <c r="L4" s="33"/>
      <c r="M4" s="33"/>
      <c r="N4" s="33"/>
      <c r="O4" s="2"/>
    </row>
    <row r="5" spans="2:15" x14ac:dyDescent="0.2">
      <c r="B5" s="40"/>
      <c r="C5" s="4">
        <v>2020</v>
      </c>
      <c r="D5" s="4">
        <v>2021</v>
      </c>
      <c r="E5" s="5" t="s">
        <v>3</v>
      </c>
      <c r="F5" s="5"/>
      <c r="G5" s="4" t="s">
        <v>4</v>
      </c>
      <c r="H5" s="4"/>
      <c r="I5" s="4"/>
      <c r="J5" s="4"/>
      <c r="K5" s="4" t="s">
        <v>5</v>
      </c>
      <c r="L5" s="4"/>
      <c r="M5" s="4"/>
      <c r="N5" s="4"/>
      <c r="O5" s="2"/>
    </row>
    <row r="6" spans="2:15" x14ac:dyDescent="0.2">
      <c r="B6" s="40"/>
      <c r="C6" s="4"/>
      <c r="D6" s="4"/>
      <c r="E6" s="5"/>
      <c r="F6" s="5"/>
      <c r="G6" s="28" t="str">
        <f>'[1]review(Billion)'!K84</f>
        <v>2019-20</v>
      </c>
      <c r="H6" s="28"/>
      <c r="I6" s="4" t="str">
        <f>'[1]review(Billion)'!M84</f>
        <v>2020-21</v>
      </c>
      <c r="J6" s="4"/>
      <c r="K6" s="6">
        <f>'[1]review(Billion)'!O84</f>
        <v>43861</v>
      </c>
      <c r="L6" s="6"/>
      <c r="M6" s="6">
        <f>'[1]review(Billion)'!Q84</f>
        <v>44225</v>
      </c>
      <c r="N6" s="6"/>
      <c r="O6" s="2"/>
    </row>
    <row r="7" spans="2:15" x14ac:dyDescent="0.2">
      <c r="B7" s="41"/>
      <c r="C7" s="42">
        <f>'[1]review(Billion)'!F86</f>
        <v>43921</v>
      </c>
      <c r="D7" s="42">
        <f>'[1]review(Billion)'!H86</f>
        <v>44225</v>
      </c>
      <c r="E7" s="38" t="s">
        <v>7</v>
      </c>
      <c r="F7" s="38" t="s">
        <v>8</v>
      </c>
      <c r="G7" s="38" t="s">
        <v>7</v>
      </c>
      <c r="H7" s="38" t="s">
        <v>8</v>
      </c>
      <c r="I7" s="38" t="s">
        <v>7</v>
      </c>
      <c r="J7" s="38" t="s">
        <v>8</v>
      </c>
      <c r="K7" s="38" t="s">
        <v>7</v>
      </c>
      <c r="L7" s="38" t="s">
        <v>8</v>
      </c>
      <c r="M7" s="38" t="s">
        <v>7</v>
      </c>
      <c r="N7" s="38" t="s">
        <v>8</v>
      </c>
      <c r="O7" s="2"/>
    </row>
    <row r="8" spans="2:15" x14ac:dyDescent="0.2">
      <c r="B8" s="37">
        <v>1</v>
      </c>
      <c r="C8" s="37">
        <v>2</v>
      </c>
      <c r="D8" s="37">
        <v>3</v>
      </c>
      <c r="E8" s="37">
        <v>4</v>
      </c>
      <c r="F8" s="37">
        <v>5</v>
      </c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  <c r="M8" s="37">
        <v>12</v>
      </c>
      <c r="N8" s="37">
        <v>13</v>
      </c>
      <c r="O8" s="2"/>
    </row>
    <row r="9" spans="2:15" x14ac:dyDescent="0.2">
      <c r="B9" s="7" t="s">
        <v>9</v>
      </c>
      <c r="C9" s="8">
        <f>('[1]review(Billion)'!F89)*(100)</f>
        <v>16799963.454214528</v>
      </c>
      <c r="D9" s="9">
        <f>('[1]review(Billion)'!H89)*(100)</f>
        <v>18401481.280806322</v>
      </c>
      <c r="E9" s="9">
        <f>('[1]review(Billion)'!I89)*(100)</f>
        <v>161813.18453799468</v>
      </c>
      <c r="F9" s="10">
        <f>'[1]review(Billion)'!J89</f>
        <v>0.88714983016111026</v>
      </c>
      <c r="G9" s="8">
        <f>('[1]review(Billion)'!K89)*(100)</f>
        <v>986557.64496480115</v>
      </c>
      <c r="H9" s="10">
        <f>'[1]review(Billion)'!L89</f>
        <v>6.3929067581226073</v>
      </c>
      <c r="I9" s="9">
        <f>('[1]review(Billion)'!M89)*(100)</f>
        <v>1601517.8265917958</v>
      </c>
      <c r="J9" s="10">
        <f>'[1]review(Billion)'!N89</f>
        <v>9.5328649431676631</v>
      </c>
      <c r="K9" s="8">
        <f>('[1]review(Billion)'!O89)*(100)</f>
        <v>1524090.1438396978</v>
      </c>
      <c r="L9" s="10">
        <f>'[1]review(Billion)'!P89</f>
        <v>10.232546431337662</v>
      </c>
      <c r="M9" s="9">
        <f>('[1]review(Billion)'!Q89)*(100)</f>
        <v>1982856.7796916962</v>
      </c>
      <c r="N9" s="10">
        <f>'[1]review(Billion)'!R89</f>
        <v>12.076875133827954</v>
      </c>
      <c r="O9" s="2"/>
    </row>
    <row r="10" spans="2:15" x14ac:dyDescent="0.2">
      <c r="B10" s="11"/>
      <c r="C10" s="12"/>
      <c r="D10" s="13"/>
      <c r="E10" s="12"/>
      <c r="F10" s="11"/>
      <c r="G10" s="14"/>
      <c r="H10" s="15"/>
      <c r="I10" s="12"/>
      <c r="J10" s="11"/>
      <c r="K10" s="12"/>
      <c r="L10" s="11"/>
      <c r="M10" s="12"/>
      <c r="N10" s="11"/>
      <c r="O10" s="2"/>
    </row>
    <row r="11" spans="2:15" x14ac:dyDescent="0.2">
      <c r="B11" s="7" t="s">
        <v>10</v>
      </c>
      <c r="C11" s="12"/>
      <c r="D11" s="12"/>
      <c r="E11" s="12"/>
      <c r="F11" s="11"/>
      <c r="G11" s="12"/>
      <c r="H11" s="11"/>
      <c r="I11" s="12"/>
      <c r="J11" s="11"/>
      <c r="K11" s="12"/>
      <c r="L11" s="11"/>
      <c r="M11" s="12"/>
      <c r="N11" s="11"/>
      <c r="O11" s="2"/>
    </row>
    <row r="12" spans="2:15" x14ac:dyDescent="0.2">
      <c r="B12" s="11" t="s">
        <v>11</v>
      </c>
      <c r="C12" s="16">
        <f>(+'[1]review(Billion)'!F95)*(100)</f>
        <v>2349748.3748122598</v>
      </c>
      <c r="D12" s="16">
        <f>('[1]review(Billion)'!H95)*(100)</f>
        <v>2707084.4051736603</v>
      </c>
      <c r="E12" s="16">
        <f>('[1]review(Billion)'!I95)*(100)</f>
        <v>-9875.8561399998143</v>
      </c>
      <c r="F12" s="11">
        <f>'[1]review(Billion)'!J95</f>
        <v>-0.36348916399773923</v>
      </c>
      <c r="G12" s="16">
        <f>('[1]review(Billion)'!K95)*(100)</f>
        <v>166566.92412230006</v>
      </c>
      <c r="H12" s="11">
        <f>'[1]review(Billion)'!L95</f>
        <v>8.1164687224848677</v>
      </c>
      <c r="I12" s="16">
        <f>('[1]review(Billion)'!M95)*(100)</f>
        <v>357336.03036140045</v>
      </c>
      <c r="J12" s="11">
        <f>'[1]review(Billion)'!N95</f>
        <v>15.207416853302469</v>
      </c>
      <c r="K12" s="16">
        <f>('[1]review(Billion)'!O95)*(100)</f>
        <v>234662.50941389991</v>
      </c>
      <c r="L12" s="11">
        <f>'[1]review(Billion)'!P95</f>
        <v>11.827069705936937</v>
      </c>
      <c r="M12" s="16">
        <f>('[1]review(Billion)'!Q95)*(100)</f>
        <v>488308.20362430019</v>
      </c>
      <c r="N12" s="11">
        <f>'[1]review(Billion)'!R95</f>
        <v>22.007997169039271</v>
      </c>
      <c r="O12" s="2"/>
    </row>
    <row r="13" spans="2:15" x14ac:dyDescent="0.2">
      <c r="B13" s="11"/>
      <c r="C13" s="12"/>
      <c r="D13" s="12"/>
      <c r="E13" s="12"/>
      <c r="F13" s="11"/>
      <c r="G13" s="14"/>
      <c r="H13" s="15"/>
      <c r="I13" s="12"/>
      <c r="J13" s="11"/>
      <c r="K13" s="12"/>
      <c r="L13" s="11"/>
      <c r="M13" s="12"/>
      <c r="N13" s="11"/>
      <c r="O13" s="2"/>
    </row>
    <row r="14" spans="2:15" x14ac:dyDescent="0.2">
      <c r="B14" s="11" t="s">
        <v>12</v>
      </c>
      <c r="C14" s="16">
        <f>(+'[1]review(Billion)'!F99)*(100)</f>
        <v>1737692.3306509997</v>
      </c>
      <c r="D14" s="17">
        <f>('[1]review(Billion)'!H99)*(100)</f>
        <v>1814239.4677000004</v>
      </c>
      <c r="E14" s="17">
        <f>('[1]review(Billion)'!I99)*(100)</f>
        <v>118055.20773200005</v>
      </c>
      <c r="F14" s="11">
        <f>'[1]review(Billion)'!J99</f>
        <v>6.9600461764824564</v>
      </c>
      <c r="G14" s="16">
        <f>('[1]review(Billion)'!K99)*(100)</f>
        <v>-77329.329255999983</v>
      </c>
      <c r="H14" s="11">
        <f>'[1]review(Billion)'!L99</f>
        <v>-4.7543031919973098</v>
      </c>
      <c r="I14" s="16">
        <f>('[1]review(Billion)'!M99)*(100)</f>
        <v>76547.137049000594</v>
      </c>
      <c r="J14" s="11">
        <f>'[1]review(Billion)'!N99</f>
        <v>4.4051030034944896</v>
      </c>
      <c r="K14" s="16">
        <f>('[1]review(Billion)'!O99)*(100)</f>
        <v>191873.15252699991</v>
      </c>
      <c r="L14" s="11">
        <f>'[1]review(Billion)'!P99</f>
        <v>14.136281993738715</v>
      </c>
      <c r="M14" s="17">
        <f>('[1]review(Billion)'!Q99)*(100)</f>
        <v>265056.4326170006</v>
      </c>
      <c r="N14" s="11">
        <f>'[1]review(Billion)'!R99</f>
        <v>17.109432947204965</v>
      </c>
      <c r="O14" s="2"/>
    </row>
    <row r="15" spans="2:15" x14ac:dyDescent="0.2">
      <c r="B15" s="11" t="s">
        <v>13</v>
      </c>
      <c r="C15" s="16">
        <f>(+'[1]review(Billion)'!F100)*(100)</f>
        <v>12674015.577059999</v>
      </c>
      <c r="D15" s="17">
        <f>('[1]review(Billion)'!H100)*(100)</f>
        <v>13836935.260721995</v>
      </c>
      <c r="E15" s="17">
        <f>('[1]review(Billion)'!I100)*(100)</f>
        <v>53003.032945995801</v>
      </c>
      <c r="F15" s="11">
        <f>'[1]review(Billion)'!J100</f>
        <v>0.38452766648975101</v>
      </c>
      <c r="G15" s="16">
        <f>('[1]review(Billion)'!K100)*(100)</f>
        <v>895205.99630800134</v>
      </c>
      <c r="H15" s="11">
        <f>'[1]review(Billion)'!L100</f>
        <v>7.6372316454064171</v>
      </c>
      <c r="I15" s="16">
        <f>('[1]review(Billion)'!M100)*(100)</f>
        <v>1162919.6836619959</v>
      </c>
      <c r="J15" s="11">
        <f>'[1]review(Billion)'!N100</f>
        <v>9.1756213852765285</v>
      </c>
      <c r="K15" s="16">
        <f>('[1]review(Billion)'!O100)*(100)</f>
        <v>1090235.1498689996</v>
      </c>
      <c r="L15" s="11">
        <f>'[1]review(Billion)'!P100</f>
        <v>9.4584491137678466</v>
      </c>
      <c r="M15" s="17">
        <f>('[1]review(Billion)'!Q100)*(100)</f>
        <v>1220125.9679309952</v>
      </c>
      <c r="N15" s="11">
        <f>'[1]review(Billion)'!R100</f>
        <v>9.6706381115560767</v>
      </c>
      <c r="O15" s="2"/>
    </row>
    <row r="16" spans="2:15" x14ac:dyDescent="0.2">
      <c r="B16" s="11"/>
      <c r="C16" s="12"/>
      <c r="D16" s="12"/>
      <c r="E16" s="12"/>
      <c r="F16" s="11"/>
      <c r="G16" s="14"/>
      <c r="H16" s="15"/>
      <c r="I16" s="12"/>
      <c r="J16" s="11"/>
      <c r="K16" s="12"/>
      <c r="L16" s="11"/>
      <c r="M16" s="12"/>
      <c r="N16" s="11"/>
      <c r="O16" s="2"/>
    </row>
    <row r="17" spans="2:15" x14ac:dyDescent="0.2">
      <c r="B17" s="11" t="s">
        <v>14</v>
      </c>
      <c r="C17" s="16">
        <f>(+'[1]review(Billion)'!F102)*(100)</f>
        <v>38507.171691268013</v>
      </c>
      <c r="D17" s="16">
        <f>(+'[1]review(Billion)'!H102)*(100)</f>
        <v>43222.147210667936</v>
      </c>
      <c r="E17" s="16">
        <f>(+'[1]review(Billion)'!I102)*(100)</f>
        <v>630.80000000009022</v>
      </c>
      <c r="F17" s="11">
        <f>+'[1]review(Billion)'!J102</f>
        <v>1.4810520007267907</v>
      </c>
      <c r="G17" s="16">
        <f>(+'[1]review(Billion)'!K102)*(100)</f>
        <v>2114.0537905000201</v>
      </c>
      <c r="H17" s="11">
        <f>+'[1]review(Billion)'!L102</f>
        <v>6.6601325008432202</v>
      </c>
      <c r="I17" s="16">
        <f>(+'[1]review(Billion)'!M102)*(100)</f>
        <v>4714.9755193999226</v>
      </c>
      <c r="J17" s="11">
        <f>+'[1]review(Billion)'!N102</f>
        <v>12.244408800527676</v>
      </c>
      <c r="K17" s="16">
        <f>(+'[1]review(Billion)'!O102)*(100)</f>
        <v>7319.3320298000117</v>
      </c>
      <c r="L17" s="11">
        <f>+'[1]review(Billion)'!P102</f>
        <v>27.581985221843691</v>
      </c>
      <c r="M17" s="16">
        <f>(+'[1]review(Billion)'!Q102)*(100)</f>
        <v>9366.1755193999397</v>
      </c>
      <c r="N17" s="11">
        <f>+'[1]review(Billion)'!R102</f>
        <v>27.664766513895771</v>
      </c>
      <c r="O17" s="2"/>
    </row>
    <row r="18" spans="2:15" x14ac:dyDescent="0.2">
      <c r="B18" s="7" t="s">
        <v>15</v>
      </c>
      <c r="C18" s="12"/>
      <c r="D18" s="12"/>
      <c r="E18" s="12"/>
      <c r="F18" s="11"/>
      <c r="G18" s="12"/>
      <c r="H18" s="11"/>
      <c r="I18" s="12"/>
      <c r="J18" s="11"/>
      <c r="K18" s="12"/>
      <c r="L18" s="11"/>
      <c r="M18" s="12"/>
      <c r="N18" s="11"/>
      <c r="O18" s="2"/>
    </row>
    <row r="19" spans="2:15" x14ac:dyDescent="0.2">
      <c r="B19" s="11" t="s">
        <v>16</v>
      </c>
      <c r="C19" s="16">
        <f>(+'[1]review(Billion)'!F106)*(100)</f>
        <v>4960362.1138959993</v>
      </c>
      <c r="D19" s="16">
        <f>('[1]review(Billion)'!H106)*(100)</f>
        <v>5735482.6342239995</v>
      </c>
      <c r="E19" s="16">
        <f>('[1]review(Billion)'!I106)*(100)</f>
        <v>17316.517088000546</v>
      </c>
      <c r="F19" s="11">
        <f>'[1]review(Billion)'!J106</f>
        <v>0.30283340380943141</v>
      </c>
      <c r="G19" s="16">
        <f>('[1]review(Billion)'!K106)*(100)</f>
        <v>626104.53915499966</v>
      </c>
      <c r="H19" s="11">
        <f>'[1]review(Billion)'!L106</f>
        <v>14.266970172943763</v>
      </c>
      <c r="I19" s="16">
        <f>('[1]review(Billion)'!M106)*(100)</f>
        <v>775120.52032800054</v>
      </c>
      <c r="J19" s="11">
        <f>'[1]review(Billion)'!N106</f>
        <v>15.626289019436133</v>
      </c>
      <c r="K19" s="16">
        <f>('[1]review(Billion)'!O106)*(100)</f>
        <v>552215.36514100013</v>
      </c>
      <c r="L19" s="11">
        <f>'[1]review(Billion)'!P106</f>
        <v>12.374909462358493</v>
      </c>
      <c r="M19" s="16">
        <f>('[1]review(Billion)'!Q106)*(100)</f>
        <v>720888.23656800017</v>
      </c>
      <c r="N19" s="11">
        <f>'[1]review(Billion)'!R106</f>
        <v>14.375803492800316</v>
      </c>
      <c r="O19" s="2"/>
    </row>
    <row r="20" spans="2:15" x14ac:dyDescent="0.2">
      <c r="B20" s="11"/>
      <c r="C20" s="12"/>
      <c r="D20" s="12"/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2"/>
    </row>
    <row r="21" spans="2:15" x14ac:dyDescent="0.2">
      <c r="B21" s="11" t="s">
        <v>17</v>
      </c>
      <c r="C21" s="16">
        <f>(+'[1]review(Billion)'!F108)*(100)</f>
        <v>992192</v>
      </c>
      <c r="D21" s="16">
        <f>(+'[1]review(Billion)'!H108)*(100)</f>
        <v>1058047.7</v>
      </c>
      <c r="E21" s="16">
        <f>(+'[1]review(Billion)'!I108)*(100)</f>
        <v>6382.5799999998708</v>
      </c>
      <c r="F21" s="18" t="str">
        <f>+'[1]review(Billion)'!J108</f>
        <v>-</v>
      </c>
      <c r="G21" s="16">
        <f>(+'[1]review(Billion)'!K108)*(100)</f>
        <v>255085.99999999997</v>
      </c>
      <c r="H21" s="18" t="str">
        <f>+'[1]review(Billion)'!L108</f>
        <v>-</v>
      </c>
      <c r="I21" s="16">
        <f>(+'[1]review(Billion)'!M108)*(100)</f>
        <v>65855.699999999895</v>
      </c>
      <c r="J21" s="18" t="str">
        <f>+'[1]review(Billion)'!N108</f>
        <v>-</v>
      </c>
      <c r="K21" s="16">
        <f>(+'[1]review(Billion)'!O108)*(100)</f>
        <v>158208</v>
      </c>
      <c r="L21" s="18" t="str">
        <f>+'[1]review(Billion)'!P108</f>
        <v>-</v>
      </c>
      <c r="M21" s="16">
        <f>(+'[1]review(Billion)'!Q108)*(100)</f>
        <v>1010.6999999999971</v>
      </c>
      <c r="N21" s="11"/>
      <c r="O21" s="2"/>
    </row>
    <row r="22" spans="2:15" x14ac:dyDescent="0.2">
      <c r="B22" s="11" t="s">
        <v>18</v>
      </c>
      <c r="C22" s="16">
        <f>(+'[1]review(Billion)'!F112)*(100)</f>
        <v>3968170.1138959993</v>
      </c>
      <c r="D22" s="16">
        <f>(+'[1]review(Billion)'!H112)*(100)</f>
        <v>4677434.9342240002</v>
      </c>
      <c r="E22" s="16">
        <f>(+'[1]review(Billion)'!I112)*(100)</f>
        <v>10933.937088000675</v>
      </c>
      <c r="F22" s="11">
        <f>+'[1]review(Billion)'!J112</f>
        <v>0.23430696992695874</v>
      </c>
      <c r="G22" s="16">
        <f>(+'[1]review(Billion)'!K112)*(100)</f>
        <v>371018.53915500036</v>
      </c>
      <c r="H22" s="11">
        <f>+'[1]review(Billion)'!L112</f>
        <v>10.344751689378549</v>
      </c>
      <c r="I22" s="16">
        <f>(+'[1]review(Billion)'!M112)*(100)</f>
        <v>709264.82032800047</v>
      </c>
      <c r="J22" s="11">
        <f>+'[1]review(Billion)'!N112</f>
        <v>17.873851169944814</v>
      </c>
      <c r="K22" s="16">
        <f>(+'[1]review(Billion)'!O112)*(100)</f>
        <v>394007.3651410006</v>
      </c>
      <c r="L22" s="11">
        <f>+'[1]review(Billion)'!P112</f>
        <v>11.056596976216081</v>
      </c>
      <c r="M22" s="16">
        <f>(+'[1]review(Billion)'!Q112)*(100)</f>
        <v>719877.53656799975</v>
      </c>
      <c r="N22" s="11">
        <f>+'[1]review(Billion)'!R112</f>
        <v>18.189945570830435</v>
      </c>
      <c r="O22" s="2"/>
    </row>
    <row r="23" spans="2:15" x14ac:dyDescent="0.2">
      <c r="B23" s="11"/>
      <c r="C23" s="12"/>
      <c r="D23" s="12"/>
      <c r="E23" s="12"/>
      <c r="F23" s="11"/>
      <c r="G23" s="12"/>
      <c r="H23" s="11"/>
      <c r="I23" s="12"/>
      <c r="J23" s="11"/>
      <c r="K23" s="12"/>
      <c r="L23" s="11"/>
      <c r="M23" s="12"/>
      <c r="N23" s="11"/>
      <c r="O23" s="2"/>
    </row>
    <row r="24" spans="2:15" x14ac:dyDescent="0.2">
      <c r="B24" s="11" t="s">
        <v>19</v>
      </c>
      <c r="C24" s="16">
        <f>(+'[1]review(Billion)'!F115)*(100)</f>
        <v>11038644.439945001</v>
      </c>
      <c r="D24" s="16">
        <f>(+'[1]review(Billion)'!H115)*(100)</f>
        <v>11362406.782783</v>
      </c>
      <c r="E24" s="16">
        <f>(+'[1]review(Billion)'!I115)*(100)</f>
        <v>61425.273989002744</v>
      </c>
      <c r="F24" s="11">
        <f>+'[1]review(Billion)'!J115</f>
        <v>0.54353928409849983</v>
      </c>
      <c r="G24" s="16">
        <f>(+'[1]review(Billion)'!K115)*(100)</f>
        <v>373904.79285600013</v>
      </c>
      <c r="H24" s="11">
        <f>+'[1]review(Billion)'!L115</f>
        <v>3.601222247233133</v>
      </c>
      <c r="I24" s="17">
        <f>(+'[1]review(Billion)'!M115)*(100)</f>
        <v>323762.34283799859</v>
      </c>
      <c r="J24" s="19">
        <f>+'[1]review(Billion)'!N115</f>
        <v>2.9329900478215936</v>
      </c>
      <c r="K24" s="16">
        <f>(+'[1]review(Billion)'!O115)*(100)</f>
        <v>728367.10959199991</v>
      </c>
      <c r="L24" s="11">
        <f>+'[1]review(Billion)'!P115</f>
        <v>7.2631477211762236</v>
      </c>
      <c r="M24" s="17">
        <f>(+'[1]review(Billion)'!Q115)*(100)</f>
        <v>605782.81331199978</v>
      </c>
      <c r="N24" s="19">
        <f>+'[1]review(Billion)'!R115</f>
        <v>5.6317187904988328</v>
      </c>
      <c r="O24" s="2"/>
    </row>
    <row r="25" spans="2:15" x14ac:dyDescent="0.2">
      <c r="B25" s="11"/>
      <c r="C25" s="12"/>
      <c r="D25" s="12"/>
      <c r="E25" s="12"/>
      <c r="F25" s="11"/>
      <c r="G25" s="12"/>
      <c r="H25" s="11"/>
      <c r="I25" s="12"/>
      <c r="J25" s="11"/>
      <c r="K25" s="12"/>
      <c r="L25" s="11"/>
      <c r="M25" s="12"/>
      <c r="N25" s="11"/>
      <c r="O25" s="2"/>
    </row>
    <row r="26" spans="2:15" x14ac:dyDescent="0.2">
      <c r="B26" s="11" t="s">
        <v>20</v>
      </c>
      <c r="C26" s="16">
        <f>(+'[1]review(Billion)'!F117)*(100)</f>
        <v>13166</v>
      </c>
      <c r="D26" s="16">
        <f>(+'[1]review(Billion)'!H117)*(100)</f>
        <v>8600.869999999999</v>
      </c>
      <c r="E26" s="16">
        <f>(+'[1]review(Billion)'!I117)*(100)</f>
        <v>-739.81</v>
      </c>
      <c r="F26" s="11"/>
      <c r="G26" s="16">
        <f>(+'[1]review(Billion)'!K117)*(100)</f>
        <v>-8983</v>
      </c>
      <c r="H26" s="11"/>
      <c r="I26" s="16">
        <f>(+'[1]review(Billion)'!M117)*(100)</f>
        <v>-4565.130000000001</v>
      </c>
      <c r="J26" s="11"/>
      <c r="K26" s="16">
        <f>(+'[1]review(Billion)'!O117)*(100)</f>
        <v>-1898.0000000000005</v>
      </c>
      <c r="L26" s="11"/>
      <c r="M26" s="16">
        <f>(+'[1]review(Billion)'!Q117)*(100)</f>
        <v>2220.8699999999994</v>
      </c>
      <c r="N26" s="11"/>
      <c r="O26" s="2"/>
    </row>
    <row r="27" spans="2:15" x14ac:dyDescent="0.2">
      <c r="B27" s="11" t="s">
        <v>18</v>
      </c>
      <c r="C27" s="16">
        <f>(+'[1]review(Billion)'!F119)*(100)</f>
        <v>11025478.439945001</v>
      </c>
      <c r="D27" s="17">
        <f>(+'[1]review(Billion)'!H119)*(100)</f>
        <v>11353805.912783001</v>
      </c>
      <c r="E27" s="17">
        <f>(+'[1]review(Billion)'!I119)*(100)</f>
        <v>62165.083989001869</v>
      </c>
      <c r="F27" s="19">
        <f>+'[1]review(Billion)'!J119</f>
        <v>0.55054074896253502</v>
      </c>
      <c r="G27" s="16">
        <f>(+'[1]review(Billion)'!K119)*(100)</f>
        <v>382887.79285600031</v>
      </c>
      <c r="H27" s="11">
        <f>+'[1]review(Billion)'!L119</f>
        <v>3.6932057347432172</v>
      </c>
      <c r="I27" s="17">
        <f>(+'[1]review(Billion)'!M119)*(100)</f>
        <v>328327.47283799836</v>
      </c>
      <c r="J27" s="19">
        <f>+'[1]review(Billion)'!N119</f>
        <v>2.9778977359247927</v>
      </c>
      <c r="K27" s="16">
        <f>(+'[1]review(Billion)'!O119)*(100)</f>
        <v>730265.10959199956</v>
      </c>
      <c r="L27" s="11">
        <f>+'[1]review(Billion)'!P119</f>
        <v>7.2880903223863491</v>
      </c>
      <c r="M27" s="17">
        <f>(+'[1]review(Billion)'!Q119)*(100)</f>
        <v>603561.94331199955</v>
      </c>
      <c r="N27" s="19">
        <f>+'[1]review(Billion)'!R119</f>
        <v>5.6144022872971098</v>
      </c>
      <c r="O27" s="2"/>
    </row>
    <row r="28" spans="2:15" x14ac:dyDescent="0.2">
      <c r="B28" s="11"/>
      <c r="C28" s="12"/>
      <c r="D28" s="12"/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2"/>
    </row>
    <row r="29" spans="2:15" x14ac:dyDescent="0.2">
      <c r="B29" s="11" t="s">
        <v>21</v>
      </c>
      <c r="C29" s="16">
        <f>(+'[1]review(Billion)'!F126)*(100)</f>
        <v>3801036.2816912681</v>
      </c>
      <c r="D29" s="16">
        <f>(+'[1]review(Billion)'!H126)*(100)</f>
        <v>4576922.5372106684</v>
      </c>
      <c r="E29" s="16">
        <f>(+'[1]review(Billion)'!I126)*(100)</f>
        <v>28564.940000000206</v>
      </c>
      <c r="F29" s="11">
        <f>+'[1]review(Billion)'!J126</f>
        <v>0.62802757675689314</v>
      </c>
      <c r="G29" s="16">
        <f>(+'[1]review(Billion)'!K126)*(100)</f>
        <v>488733.30379049986</v>
      </c>
      <c r="H29" s="11">
        <f>+'[1]review(Billion)'!L126</f>
        <v>15.915294075578062</v>
      </c>
      <c r="I29" s="16">
        <f>(+'[1]review(Billion)'!M126)*(100)</f>
        <v>775886.25551939989</v>
      </c>
      <c r="J29" s="11">
        <f>+'[1]review(Billion)'!N126</f>
        <v>20.412492752480908</v>
      </c>
      <c r="K29" s="16">
        <f>(+'[1]review(Billion)'!O126)*(100)</f>
        <v>584252.4820297996</v>
      </c>
      <c r="L29" s="11">
        <f>+'[1]review(Billion)'!P126</f>
        <v>19.636617677245262</v>
      </c>
      <c r="M29" s="16">
        <f>(+'[1]review(Billion)'!Q126)*(100)</f>
        <v>1017348.6855194002</v>
      </c>
      <c r="N29" s="11">
        <f>+'[1]review(Billion)'!R126</f>
        <v>28.580631499920283</v>
      </c>
      <c r="O29" s="2"/>
    </row>
    <row r="30" spans="2:15" x14ac:dyDescent="0.2">
      <c r="B30" s="11"/>
      <c r="C30" s="12"/>
      <c r="D30" s="12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2"/>
    </row>
    <row r="31" spans="2:15" x14ac:dyDescent="0.2">
      <c r="B31" s="11" t="s">
        <v>22</v>
      </c>
      <c r="C31" s="16">
        <f>(+'[1]review(Billion)'!F133)*(100)</f>
        <v>26347.516633259998</v>
      </c>
      <c r="D31" s="16">
        <f>(+'[1]review(Billion)'!H133)*(100)</f>
        <v>26618.344007659998</v>
      </c>
      <c r="E31" s="16">
        <f>(+'[1]review(Billion)'!I133)*(100)</f>
        <v>0</v>
      </c>
      <c r="F31" s="11">
        <f>(+'[1]review(Billion)'!J133)*(100)</f>
        <v>0</v>
      </c>
      <c r="G31" s="16">
        <f>(+'[1]review(Billion)'!K133)*(100)</f>
        <v>392.33050830000025</v>
      </c>
      <c r="H31" s="11">
        <f>+'[1]review(Billion)'!L133</f>
        <v>1.5155306538400737</v>
      </c>
      <c r="I31" s="16">
        <f>(+'[1]review(Billion)'!M133)*(100)</f>
        <v>270.8273743999996</v>
      </c>
      <c r="J31" s="11">
        <f>+'[1]review(Billion)'!N133</f>
        <v>1.0279047477974395</v>
      </c>
      <c r="K31" s="16">
        <f>(+'[1]review(Billion)'!O133)*(100)</f>
        <v>456.35461989999726</v>
      </c>
      <c r="L31" s="11">
        <f>+'[1]review(Billion)'!P133</f>
        <v>1.7672195836822513</v>
      </c>
      <c r="M31" s="16">
        <f>(+'[1]review(Billion)'!Q133)*(100)</f>
        <v>338.67777930000216</v>
      </c>
      <c r="N31" s="11">
        <f>+'[1]review(Billion)'!R133</f>
        <v>1.2887445995585523</v>
      </c>
      <c r="O31" s="2"/>
    </row>
    <row r="32" spans="2:15" x14ac:dyDescent="0.2">
      <c r="B32" s="11"/>
      <c r="C32" s="12"/>
      <c r="D32" s="12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2"/>
    </row>
    <row r="33" spans="2:15" x14ac:dyDescent="0.2">
      <c r="B33" s="11" t="s">
        <v>23</v>
      </c>
      <c r="C33" s="16">
        <f>(+'[1]review(Billion)'!F136)*(100)</f>
        <v>3026426.8979510032</v>
      </c>
      <c r="D33" s="17">
        <f>(+'[1]review(Billion)'!H136)*(100)</f>
        <v>3299949.0174190053</v>
      </c>
      <c r="E33" s="17">
        <f>(+'[1]review(Billion)'!I136)*(100)</f>
        <v>-54506.453460993362</v>
      </c>
      <c r="F33" s="19">
        <f>+'[1]review(Billion)'!J136</f>
        <v>-1.6248972130995163</v>
      </c>
      <c r="G33" s="16">
        <f>(+'[1]review(Billion)'!K136)*(100)</f>
        <v>502577.3213449982</v>
      </c>
      <c r="H33" s="11">
        <f>+'[1]review(Billion)'!L136</f>
        <v>20.632353468445629</v>
      </c>
      <c r="I33" s="17">
        <f>(+'[1]review(Billion)'!M136)*(100)</f>
        <v>273522.11946800235</v>
      </c>
      <c r="J33" s="19">
        <f>+'[1]review(Billion)'!N136</f>
        <v>9.0377903941174456</v>
      </c>
      <c r="K33" s="16">
        <f>(+'[1]review(Billion)'!O136)*(100)</f>
        <v>341201.16754299961</v>
      </c>
      <c r="L33" s="11">
        <f>+'[1]review(Billion)'!P136</f>
        <v>13.137035887855783</v>
      </c>
      <c r="M33" s="17">
        <f>(+'[1]review(Billion)'!Q136)*(100)</f>
        <v>361501.63348700444</v>
      </c>
      <c r="N33" s="19">
        <f>+'[1]review(Billion)'!R136</f>
        <v>12.302470871650293</v>
      </c>
      <c r="O33" s="2"/>
    </row>
    <row r="34" spans="2:15" x14ac:dyDescent="0.2">
      <c r="B34" s="11"/>
      <c r="C34" s="12"/>
      <c r="D34" s="12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2"/>
    </row>
    <row r="35" spans="2:15" x14ac:dyDescent="0.2">
      <c r="B35" s="11" t="s">
        <v>24</v>
      </c>
      <c r="C35" s="16">
        <f>(+'[1]review(Billion)'!F138)*(100)</f>
        <v>1378342.0300000003</v>
      </c>
      <c r="D35" s="16">
        <f>(+'[1]review(Billion)'!H138)*(100)</f>
        <v>1436430</v>
      </c>
      <c r="E35" s="16">
        <f>(+'[1]review(Billion)'!I138)*(100)</f>
        <v>-10120.989999999983</v>
      </c>
      <c r="F35" s="11">
        <f>+'[1]review(Billion)'!J138</f>
        <v>-0.699663549364408</v>
      </c>
      <c r="G35" s="16">
        <f>(+'[1]review(Billion)'!K138)*(100)</f>
        <v>99590.999999999985</v>
      </c>
      <c r="H35" s="11">
        <f>+'[1]review(Billion)'!L138</f>
        <v>9.4060698414876374</v>
      </c>
      <c r="I35" s="16">
        <f>(+'[1]review(Billion)'!M138)*(100)</f>
        <v>58087.96999999995</v>
      </c>
      <c r="J35" s="11">
        <f>+'[1]review(Billion)'!N138</f>
        <v>4.2143364082135655</v>
      </c>
      <c r="K35" s="16">
        <f>(+'[1]review(Billion)'!O138)*(100)</f>
        <v>8859.0000000001965</v>
      </c>
      <c r="L35" s="11">
        <f>+'[1]review(Billion)'!P138</f>
        <v>0.77066478375895153</v>
      </c>
      <c r="M35" s="16">
        <f>(+'[1]review(Billion)'!Q138)*(100)</f>
        <v>278043.97000000009</v>
      </c>
      <c r="N35" s="11">
        <f>+'[1]review(Billion)'!R138</f>
        <v>24.002704003604055</v>
      </c>
      <c r="O35" s="2"/>
    </row>
    <row r="36" spans="2:15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1"/>
    </row>
    <row r="37" spans="2:15" x14ac:dyDescent="0.2">
      <c r="B37" s="20" t="s">
        <v>25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</row>
    <row r="38" spans="2:15" ht="26.25" customHeight="1" x14ac:dyDescent="0.2">
      <c r="B38" s="29" t="s">
        <v>27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22"/>
    </row>
    <row r="39" spans="2:15" ht="18.75" customHeight="1" x14ac:dyDescent="0.2">
      <c r="B39" s="23"/>
      <c r="C39" s="1"/>
      <c r="D39" s="1"/>
      <c r="E39" s="1"/>
      <c r="F39" s="1"/>
      <c r="G39" s="1"/>
      <c r="H39" s="1"/>
      <c r="I39" s="23"/>
      <c r="J39" s="24"/>
      <c r="K39" s="24"/>
      <c r="L39" s="24"/>
      <c r="M39" s="24"/>
      <c r="N39" s="1"/>
      <c r="O39" s="25"/>
    </row>
    <row r="40" spans="2:15" ht="15.75" customHeight="1" x14ac:dyDescent="0.2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2:15" x14ac:dyDescent="0.2">
      <c r="B41" s="2"/>
      <c r="C41" s="2"/>
      <c r="D41" s="2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5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8:N38"/>
    <mergeCell ref="B4:B7"/>
  </mergeCells>
  <pageMargins left="0.25" right="0.25" top="0.75" bottom="0.75" header="0.3" footer="0.3"/>
  <pageSetup paperSize="9" scale="65" orientation="landscape" r:id="rId1"/>
  <ignoredErrors>
    <ignoredError sqref="F9:N35 G6:N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Supply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RBIWebsite Support, Gaush</cp:lastModifiedBy>
  <dcterms:created xsi:type="dcterms:W3CDTF">2021-01-28T11:33:46Z</dcterms:created>
  <dcterms:modified xsi:type="dcterms:W3CDTF">2021-02-12T09:48:59Z</dcterms:modified>
</cp:coreProperties>
</file>